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20" windowHeight="2790" activeTab="0"/>
  </bookViews>
  <sheets>
    <sheet name="Hoja1" sheetId="1" r:id="rId1"/>
  </sheets>
  <definedNames>
    <definedName name="_xlnm.Print_Area" localSheetId="0">'Hoja1'!$A$1:$P$274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<sst xmlns="http://schemas.openxmlformats.org/spreadsheetml/2006/main" count="416" uniqueCount="402">
  <si>
    <t>2011</t>
  </si>
  <si>
    <t>GASTOS Y OTRAS PÉRDIDAS</t>
  </si>
  <si>
    <t>Estado de Actividades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</si>
  <si>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</si>
  <si>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</si>
  <si>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</si>
  <si>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</si>
  <si>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</si>
  <si>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</si>
  <si>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</si>
  <si>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</si>
  <si>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</si>
  <si>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</si>
  <si>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</si>
  <si>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</si>
  <si>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</si>
  <si>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</si>
  <si>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</si>
  <si>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</si>
  <si>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</si>
  <si>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</si>
  <si>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</si>
  <si>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</si>
  <si>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</si>
  <si>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</si>
  <si>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</si>
  <si>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</si>
  <si>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</si>
  <si>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</si>
  <si>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</si>
  <si>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</si>
  <si>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</si>
  <si>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</si>
  <si>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</si>
  <si>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</si>
  <si>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</si>
  <si>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</si>
  <si>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</si>
  <si>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</si>
  <si>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</si>
  <si>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</si>
  <si>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</si>
  <si>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</si>
  <si>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</si>
  <si>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</si>
  <si>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</si>
  <si>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</si>
  <si>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</si>
  <si>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</si>
  <si>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</si>
  <si>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</si>
  <si>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</si>
  <si>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</si>
  <si>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</si>
  <si>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</si>
  <si>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</si>
  <si>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</si>
  <si>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</si>
  <si>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</si>
  <si>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</si>
  <si>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</si>
  <si>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</si>
  <si>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</si>
  <si>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</si>
  <si>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</si>
  <si>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</si>
  <si>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</si>
  <si>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</si>
  <si>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</si>
  <si>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</si>
  <si>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</si>
  <si>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</si>
  <si>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</si>
  <si>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</si>
  <si>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</si>
  <si>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</si>
  <si>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</si>
  <si>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</si>
  <si>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</si>
  <si>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</si>
  <si>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</si>
  <si>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</si>
  <si>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</si>
  <si>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</si>
  <si>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</si>
  <si>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</si>
  <si>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</si>
  <si>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</si>
  <si>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</si>
  <si>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</si>
  <si>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</si>
  <si>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</si>
  <si>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</si>
  <si>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</si>
  <si>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</si>
  <si>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</si>
  <si>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</si>
  <si>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</si>
  <si>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</si>
  <si>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</si>
  <si>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</si>
  <si>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</si>
  <si>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</si>
  <si>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</si>
  <si>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</si>
  <si>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</si>
  <si>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</si>
  <si>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</si>
  <si>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</si>
  <si>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</si>
  <si>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</si>
  <si>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</si>
  <si>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</si>
  <si>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</si>
  <si>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</si>
  <si>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</si>
  <si>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</si>
  <si>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</si>
  <si>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</si>
  <si>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</si>
  <si>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</si>
  <si>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</si>
  <si>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</si>
  <si>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</si>
  <si>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</si>
  <si>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</si>
  <si>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</si>
  <si>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</si>
  <si>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</si>
  <si>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</si>
  <si>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</si>
  <si>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</si>
  <si>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</si>
  <si>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</si>
  <si>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</si>
  <si>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</si>
  <si>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</si>
  <si>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</si>
  <si>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</si>
  <si>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</si>
  <si>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</si>
  <si>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</si>
  <si>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</si>
  <si>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</si>
  <si>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</si>
  <si>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</si>
  <si>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</si>
  <si>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</si>
  <si>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</si>
  <si>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</si>
  <si>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</si>
  <si>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</si>
  <si>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</si>
  <si>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</si>
  <si>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</si>
  <si>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</si>
  <si>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</si>
  <si>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</si>
  <si>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</si>
  <si>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</si>
  <si>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</si>
  <si>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</si>
  <si>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</si>
  <si>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</si>
  <si>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</si>
  <si>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</si>
  <si>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</si>
  <si>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</si>
  <si>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</si>
  <si>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</si>
  <si>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</si>
  <si>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</si>
  <si>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</si>
  <si>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</si>
  <si>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</si>
  <si>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</si>
  <si>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</si>
  <si>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</si>
  <si>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</si>
  <si>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</si>
  <si>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</si>
  <si>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</si>
  <si>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</si>
  <si>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</si>
  <si>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</si>
  <si>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</si>
  <si>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</si>
  <si>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</si>
  <si>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</si>
  <si>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</si>
  <si>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</si>
  <si>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</si>
  <si>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</si>
  <si>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</si>
  <si>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</si>
  <si>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</si>
  <si>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</si>
  <si>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</si>
  <si>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</si>
  <si>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</si>
  <si>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</si>
  <si>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</si>
  <si>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</si>
  <si>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</si>
  <si>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</si>
  <si>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</si>
  <si>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</si>
  <si>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</si>
  <si>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</si>
  <si>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</si>
  <si>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</si>
  <si>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</si>
  <si>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</si>
  <si>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</si>
  <si>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</si>
  <si>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</si>
  <si>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</si>
  <si>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</si>
  <si>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</si>
  <si>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</si>
  <si>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</si>
  <si>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</si>
  <si>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</si>
  <si>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</si>
  <si>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</si>
  <si>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</si>
  <si>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</si>
  <si>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</si>
  <si>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</si>
  <si>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</si>
  <si>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</si>
  <si>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</si>
  <si>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</si>
  <si>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</si>
  <si>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</si>
  <si>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</si>
  <si>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</si>
  <si>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</si>
  <si>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</si>
  <si>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</si>
  <si>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</si>
  <si>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</si>
  <si>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</si>
  <si>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</si>
  <si>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</si>
  <si>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</si>
  <si>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</si>
  <si>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</si>
  <si>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</si>
  <si>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</si>
  <si>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</si>
  <si>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</si>
  <si>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</si>
  <si>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</si>
  <si>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</si>
  <si>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</si>
  <si>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</si>
  <si>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</si>
  <si>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</si>
  <si>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</si>
  <si>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</si>
  <si>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</si>
  <si>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</si>
  <si>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</si>
  <si>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</si>
  <si>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</si>
  <si>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</si>
  <si>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</si>
  <si>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</si>
  <si>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</si>
  <si>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</si>
  <si>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</si>
  <si>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</si>
  <si>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</si>
  <si>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</si>
  <si>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</si>
  <si>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</si>
  <si>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</si>
  <si>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</si>
  <si>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</si>
  <si>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</si>
  <si>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</si>
  <si>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</si>
  <si>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</si>
  <si>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</si>
  <si>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</si>
  <si>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</si>
  <si>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</si>
  <si>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</si>
  <si>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</si>
  <si>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</si>
  <si>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</si>
  <si>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</si>
  <si>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</si>
  <si>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</si>
  <si>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</si>
  <si>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</si>
  <si>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</si>
  <si>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</si>
  <si>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</si>
  <si>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</si>
  <si>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</si>
  <si>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</si>
  <si>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</si>
  <si>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</si>
  <si>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</si>
  <si>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</si>
  <si>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</si>
  <si>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</si>
  <si>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</si>
  <si>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</si>
  <si>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</si>
  <si>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</si>
  <si>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</si>
  <si>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</si>
  <si>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</si>
  <si>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</si>
  <si>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</si>
  <si>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</si>
  <si>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</si>
  <si>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</si>
  <si>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</si>
  <si>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</si>
  <si>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</si>
  <si>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</si>
  <si>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</si>
  <si>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</si>
  <si>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</si>
  <si>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</si>
  <si>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</si>
  <si>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</si>
  <si>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</si>
  <si>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</si>
  <si>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</si>
  <si>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</si>
  <si>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</si>
  <si>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</si>
  <si>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</si>
  <si>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</si>
  <si>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</si>
  <si>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</si>
  <si>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</si>
  <si>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</si>
  <si>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</si>
  <si>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</si>
  <si>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</si>
  <si>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</si>
  <si>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</si>
  <si>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</si>
  <si>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</si>
  <si>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</si>
  <si>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</si>
  <si>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</si>
  <si>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</si>
  <si>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</si>
  <si>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</si>
  <si>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</si>
  <si>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</si>
  <si>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</si>
  <si>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</si>
  <si>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</si>
  <si>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</si>
  <si>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</si>
  <si>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</si>
  <si>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</si>
  <si>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</si>
  <si>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</si>
  <si>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</si>
  <si>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</si>
  <si>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</si>
  <si>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</si>
  <si>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</si>
  <si>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</si>
  <si>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</si>
  <si>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</si>
  <si>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</si>
  <si>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</si>
  <si>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</si>
  <si>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</si>
  <si>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</si>
  <si>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</si>
  <si>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</si>
  <si>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INGRESOS</t>
  </si>
  <si>
    <t>TOTAL DE GASTOS Y OTRAS PERDIDAS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</si>
  <si>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</si>
  <si>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</si>
  <si>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</si>
  <si>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</si>
  <si>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</si>
  <si>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</si>
  <si>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</si>
  <si>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>AHORRO/DESAHORRO NETO DEL EJERCICIO</t>
  </si>
  <si>
    <t>CONTRIBUCIONES DE MEJORAS, DERECHOS, PRODUCTOS Y APROVECHAMIENTOS NO COMPRENDIDOS EN LAS</t>
  </si>
  <si>
    <t>FRACC. DE LEY DE ING. CAUSAD. EN EJER. FISCALES ANT. PEND. DE LIQUID. O PAGO</t>
  </si>
  <si>
    <t>2012</t>
  </si>
  <si>
    <t>ASEJ2012</t>
  </si>
  <si>
    <t>OPD MUNICIPAL CONSEJO MUNICIPAL DEL DEPORTE, PUERTO VALLARTA (COMUDE)</t>
  </si>
  <si>
    <t>DIRECTOR  GENERAL</t>
  </si>
  <si>
    <t>C. JUAN RINCON FLORES</t>
  </si>
  <si>
    <t>L.C.P. ANA MARGARITA LEPE RUELAS</t>
  </si>
  <si>
    <t>DIRECCION DE ADMINISTRACION Y FINANZAS</t>
  </si>
  <si>
    <t>DEL 1 DE ENERO AL 31 DE DICIEMBRE DE 2012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</si>
</sst>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#,##0.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28"/>
      <color indexed="8"/>
      <name val="C39HrP24DhTt"/>
      <family val="0"/>
    </font>
    <font>
      <sz val="2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C39HrP24DhT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33" borderId="10" xfId="0" applyFont="1" applyFill="1" applyBorder="1" applyAlignment="1">
      <alignment horizontal="left"/>
    </xf>
    <xf numFmtId="0" fontId="49" fillId="33" borderId="11" xfId="0" applyFont="1" applyFill="1" applyBorder="1" applyAlignment="1">
      <alignment horizontal="left"/>
    </xf>
    <xf numFmtId="0" fontId="49" fillId="0" borderId="0" xfId="0" applyFont="1" applyAlignment="1">
      <alignment horizontal="left"/>
    </xf>
    <xf numFmtId="0" fontId="50" fillId="33" borderId="12" xfId="0" applyFont="1" applyFill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49" fillId="0" borderId="13" xfId="0" applyFont="1" applyBorder="1" applyAlignment="1">
      <alignment horizontal="left"/>
    </xf>
    <xf numFmtId="0" fontId="50" fillId="0" borderId="14" xfId="0" applyFont="1" applyBorder="1" applyAlignment="1">
      <alignment horizontal="left"/>
    </xf>
    <xf numFmtId="0" fontId="50" fillId="0" borderId="12" xfId="0" applyFont="1" applyBorder="1" applyAlignment="1">
      <alignment horizontal="left"/>
    </xf>
    <xf numFmtId="0" fontId="49" fillId="0" borderId="15" xfId="0" applyFont="1" applyBorder="1" applyAlignment="1">
      <alignment horizontal="left"/>
    </xf>
    <xf numFmtId="0" fontId="49" fillId="0" borderId="10" xfId="0" applyFont="1" applyBorder="1" applyAlignment="1">
      <alignment horizontal="left"/>
    </xf>
    <xf numFmtId="0" fontId="49" fillId="0" borderId="11" xfId="0" applyFont="1" applyBorder="1" applyAlignment="1">
      <alignment horizontal="left"/>
    </xf>
    <xf numFmtId="0" fontId="51" fillId="0" borderId="0" xfId="0" applyFont="1" applyAlignment="1">
      <alignment horizontal="center"/>
    </xf>
    <xf numFmtId="0" fontId="52" fillId="33" borderId="14" xfId="0" applyFont="1" applyFill="1" applyBorder="1" applyAlignment="1">
      <alignment horizontal="left"/>
    </xf>
    <xf numFmtId="0" fontId="52" fillId="0" borderId="16" xfId="0" applyFont="1" applyBorder="1" applyAlignment="1">
      <alignment horizontal="center"/>
    </xf>
    <xf numFmtId="0" fontId="52" fillId="0" borderId="15" xfId="0" applyFont="1" applyBorder="1" applyAlignment="1">
      <alignment horizontal="left"/>
    </xf>
    <xf numFmtId="0" fontId="52" fillId="0" borderId="13" xfId="0" applyFont="1" applyBorder="1" applyAlignment="1">
      <alignment horizontal="center"/>
    </xf>
    <xf numFmtId="0" fontId="52" fillId="0" borderId="0" xfId="0" applyFont="1" applyBorder="1" applyAlignment="1">
      <alignment horizontal="left"/>
    </xf>
    <xf numFmtId="0" fontId="51" fillId="0" borderId="13" xfId="0" applyFont="1" applyBorder="1" applyAlignment="1">
      <alignment horizontal="center"/>
    </xf>
    <xf numFmtId="0" fontId="51" fillId="0" borderId="0" xfId="0" applyFont="1" applyBorder="1" applyAlignment="1">
      <alignment horizontal="left"/>
    </xf>
    <xf numFmtId="165" fontId="49" fillId="33" borderId="11" xfId="0" applyNumberFormat="1" applyFont="1" applyFill="1" applyBorder="1" applyAlignment="1">
      <alignment horizontal="right" vertical="center"/>
    </xf>
    <xf numFmtId="165" fontId="49" fillId="33" borderId="17" xfId="0" applyNumberFormat="1" applyFont="1" applyFill="1" applyBorder="1" applyAlignment="1">
      <alignment horizontal="right" vertical="center"/>
    </xf>
    <xf numFmtId="165" fontId="49" fillId="0" borderId="0" xfId="0" applyNumberFormat="1" applyFont="1" applyAlignment="1">
      <alignment horizontal="right" vertical="center"/>
    </xf>
    <xf numFmtId="165" fontId="49" fillId="0" borderId="18" xfId="0" applyNumberFormat="1" applyFont="1" applyBorder="1" applyAlignment="1">
      <alignment horizontal="right" vertical="center"/>
    </xf>
    <xf numFmtId="165" fontId="49" fillId="0" borderId="19" xfId="0" applyNumberFormat="1" applyFont="1" applyBorder="1" applyAlignment="1">
      <alignment horizontal="right" vertical="center"/>
    </xf>
    <xf numFmtId="165" fontId="49" fillId="0" borderId="20" xfId="0" applyNumberFormat="1" applyFont="1" applyBorder="1" applyAlignment="1">
      <alignment horizontal="right" vertical="center"/>
    </xf>
    <xf numFmtId="165" fontId="49" fillId="0" borderId="21" xfId="0" applyNumberFormat="1" applyFont="1" applyBorder="1" applyAlignment="1">
      <alignment horizontal="right" vertical="center"/>
    </xf>
    <xf numFmtId="165" fontId="49" fillId="0" borderId="22" xfId="0" applyNumberFormat="1" applyFont="1" applyBorder="1" applyAlignment="1">
      <alignment horizontal="right" vertical="center"/>
    </xf>
    <xf numFmtId="165" fontId="49" fillId="0" borderId="17" xfId="0" applyNumberFormat="1" applyFont="1" applyBorder="1" applyAlignment="1">
      <alignment horizontal="right" vertical="center"/>
    </xf>
    <xf numFmtId="165" fontId="49" fillId="0" borderId="11" xfId="0" applyNumberFormat="1" applyFont="1" applyBorder="1" applyAlignment="1">
      <alignment horizontal="right" vertical="center"/>
    </xf>
    <xf numFmtId="165" fontId="51" fillId="0" borderId="0" xfId="0" applyNumberFormat="1" applyFont="1" applyAlignment="1">
      <alignment horizontal="center" vertical="center"/>
    </xf>
    <xf numFmtId="0" fontId="50" fillId="0" borderId="14" xfId="0" applyFont="1" applyBorder="1" applyAlignment="1">
      <alignment horizontal="center"/>
    </xf>
    <xf numFmtId="165" fontId="50" fillId="0" borderId="23" xfId="0" applyNumberFormat="1" applyFont="1" applyBorder="1" applyAlignment="1">
      <alignment horizontal="right" vertical="center"/>
    </xf>
    <xf numFmtId="165" fontId="50" fillId="0" borderId="24" xfId="0" applyNumberFormat="1" applyFont="1" applyBorder="1" applyAlignment="1">
      <alignment horizontal="right" vertical="center"/>
    </xf>
    <xf numFmtId="165" fontId="50" fillId="0" borderId="20" xfId="0" applyNumberFormat="1" applyFont="1" applyBorder="1" applyAlignment="1">
      <alignment horizontal="right" vertical="center"/>
    </xf>
    <xf numFmtId="165" fontId="50" fillId="0" borderId="21" xfId="0" applyNumberFormat="1" applyFont="1" applyBorder="1" applyAlignment="1">
      <alignment horizontal="right" vertical="center"/>
    </xf>
    <xf numFmtId="165" fontId="53" fillId="0" borderId="11" xfId="0" applyNumberFormat="1" applyFont="1" applyBorder="1" applyAlignment="1">
      <alignment horizontal="center" vertical="center"/>
    </xf>
    <xf numFmtId="165" fontId="50" fillId="33" borderId="23" xfId="0" applyNumberFormat="1" applyFont="1" applyFill="1" applyBorder="1" applyAlignment="1" quotePrefix="1">
      <alignment horizontal="center" vertical="center"/>
    </xf>
    <xf numFmtId="165" fontId="50" fillId="33" borderId="24" xfId="0" applyNumberFormat="1" applyFont="1" applyFill="1" applyBorder="1" applyAlignment="1" quotePrefix="1">
      <alignment horizontal="center" vertical="center"/>
    </xf>
    <xf numFmtId="0" fontId="54" fillId="33" borderId="16" xfId="0" applyFont="1" applyFill="1" applyBorder="1" applyAlignment="1">
      <alignment horizontal="center"/>
    </xf>
    <xf numFmtId="0" fontId="54" fillId="33" borderId="15" xfId="0" applyFont="1" applyFill="1" applyBorder="1" applyAlignment="1">
      <alignment horizontal="center"/>
    </xf>
    <xf numFmtId="0" fontId="54" fillId="33" borderId="19" xfId="0" applyFont="1" applyFill="1" applyBorder="1" applyAlignment="1">
      <alignment horizontal="center"/>
    </xf>
    <xf numFmtId="0" fontId="3" fillId="33" borderId="13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21" xfId="0" applyFont="1" applyFill="1" applyBorder="1" applyAlignment="1" applyProtection="1">
      <alignment horizontal="center"/>
      <protection/>
    </xf>
    <xf numFmtId="0" fontId="55" fillId="33" borderId="13" xfId="0" applyFont="1" applyFill="1" applyBorder="1" applyAlignment="1">
      <alignment horizontal="center"/>
    </xf>
    <xf numFmtId="0" fontId="55" fillId="33" borderId="0" xfId="0" applyFont="1" applyFill="1" applyBorder="1" applyAlignment="1">
      <alignment horizontal="center"/>
    </xf>
    <xf numFmtId="0" fontId="55" fillId="33" borderId="21" xfId="0" applyFont="1" applyFill="1" applyBorder="1" applyAlignment="1">
      <alignment horizontal="center"/>
    </xf>
    <xf numFmtId="0" fontId="56" fillId="0" borderId="0" xfId="0" applyFont="1" applyAlignment="1">
      <alignment horizontal="center" vertical="center"/>
    </xf>
    <xf numFmtId="0" fontId="50" fillId="0" borderId="11" xfId="0" applyFont="1" applyBorder="1" applyAlignment="1">
      <alignment horizontal="left"/>
    </xf>
    <xf numFmtId="0" fontId="50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0" fontId="50" fillId="0" borderId="11" xfId="0" applyFont="1" applyBorder="1" applyAlignment="1">
      <alignment horizontal="center"/>
    </xf>
    <xf numFmtId="165" fontId="52" fillId="0" borderId="0" xfId="0" applyNumberFormat="1" applyFont="1" applyAlignment="1">
      <alignment horizontal="center" vertical="center"/>
    </xf>
    <xf numFmtId="0" fontId="53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266</xdr:row>
      <xdr:rowOff>0</xdr:rowOff>
    </xdr:from>
    <xdr:to>
      <xdr:col>3</xdr:col>
      <xdr:colOff>419100</xdr:colOff>
      <xdr:row>273</xdr:row>
      <xdr:rowOff>123825</xdr:rowOff>
    </xdr:to>
    <xdr:sp>
      <xdr:nvSpPr>
        <xdr:cNvPr id="1" name="1 Rectángulo"/>
        <xdr:cNvSpPr>
          <a:spLocks/>
        </xdr:cNvSpPr>
      </xdr:nvSpPr>
      <xdr:spPr>
        <a:xfrm>
          <a:off x="542925" y="42872025"/>
          <a:ext cx="1419225" cy="1314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  <xdr:twoCellAnchor>
    <xdr:from>
      <xdr:col>14</xdr:col>
      <xdr:colOff>485775</xdr:colOff>
      <xdr:row>265</xdr:row>
      <xdr:rowOff>180975</xdr:rowOff>
    </xdr:from>
    <xdr:to>
      <xdr:col>15</xdr:col>
      <xdr:colOff>895350</xdr:colOff>
      <xdr:row>273</xdr:row>
      <xdr:rowOff>133350</xdr:rowOff>
    </xdr:to>
    <xdr:sp>
      <xdr:nvSpPr>
        <xdr:cNvPr id="2" name="2 Elipse"/>
        <xdr:cNvSpPr>
          <a:spLocks/>
        </xdr:cNvSpPr>
      </xdr:nvSpPr>
      <xdr:spPr>
        <a:xfrm>
          <a:off x="7772400" y="42833925"/>
          <a:ext cx="1400175" cy="133350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HOLO-GRAMA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3"/>
  <sheetViews>
    <sheetView tabSelected="1" zoomScale="90" zoomScaleNormal="90" zoomScalePageLayoutView="0" workbookViewId="0" topLeftCell="A1">
      <selection activeCell="K10" sqref="K10"/>
    </sheetView>
  </sheetViews>
  <sheetFormatPr defaultColWidth="11.421875" defaultRowHeight="15"/>
  <cols>
    <col min="1" max="1" width="8.00390625" style="4" customWidth="1"/>
    <col min="2" max="2" width="7.8515625" style="4" customWidth="1"/>
    <col min="3" max="12" width="7.28125" style="4" customWidth="1"/>
    <col min="13" max="14" width="10.28125" style="4" customWidth="1"/>
    <col min="15" max="15" width="14.8515625" style="23" customWidth="1"/>
    <col min="16" max="16" width="14.7109375" style="23" customWidth="1"/>
    <col min="17" max="16384" width="11.421875" style="1" customWidth="1"/>
  </cols>
  <sheetData>
    <row r="1" spans="1:16" ht="16.5" customHeight="1">
      <c r="A1" s="40" t="s">
        <v>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2"/>
    </row>
    <row r="2" spans="1:16" ht="16.5" customHeight="1">
      <c r="A2" s="43" t="s">
        <v>396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5"/>
    </row>
    <row r="3" spans="1:16" ht="16.5" customHeight="1">
      <c r="A3" s="46" t="s">
        <v>401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8"/>
    </row>
    <row r="4" spans="1:16" ht="4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1"/>
      <c r="P4" s="22"/>
    </row>
    <row r="5" ht="3" customHeight="1"/>
    <row r="6" spans="1:16" ht="12.75">
      <c r="A6" s="14" t="s">
        <v>381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8" t="s">
        <v>394</v>
      </c>
      <c r="P6" s="39" t="s">
        <v>0</v>
      </c>
    </row>
    <row r="7" ht="2.25" customHeight="1"/>
    <row r="8" spans="1:16" ht="12.75">
      <c r="A8" s="15"/>
      <c r="B8" s="16" t="s">
        <v>3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4"/>
      <c r="P8" s="25"/>
    </row>
    <row r="9" spans="1:16" ht="12.75">
      <c r="A9" s="17" t="s">
        <v>4</v>
      </c>
      <c r="B9" s="18" t="s">
        <v>5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3">
        <f>O10+O20+O27+O30+O37+O43+O54+O60</f>
        <v>2212872.13</v>
      </c>
      <c r="P9" s="33">
        <f>P10+P20+P27+P30+P37+P43+P54+P60</f>
        <v>2290257.97</v>
      </c>
    </row>
    <row r="10" spans="1:16" ht="12.75">
      <c r="A10" s="17" t="s">
        <v>6</v>
      </c>
      <c r="B10" s="18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3">
        <f>SUM(O11:O18)</f>
        <v>0</v>
      </c>
      <c r="P10" s="33">
        <f>SUM(P11:P18)</f>
        <v>0</v>
      </c>
    </row>
    <row r="11" spans="1:16" ht="12.75">
      <c r="A11" s="19" t="s">
        <v>8</v>
      </c>
      <c r="B11" s="20" t="s">
        <v>9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6">
        <v>0</v>
      </c>
      <c r="P11" s="27">
        <v>0</v>
      </c>
    </row>
    <row r="12" spans="1:16" ht="12.75">
      <c r="A12" s="19" t="s">
        <v>10</v>
      </c>
      <c r="B12" s="20" t="s">
        <v>11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6">
        <v>0</v>
      </c>
      <c r="P12" s="27">
        <v>0</v>
      </c>
    </row>
    <row r="13" spans="1:16" ht="12.75">
      <c r="A13" s="19" t="s">
        <v>12</v>
      </c>
      <c r="B13" s="20" t="s">
        <v>13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6">
        <v>0</v>
      </c>
      <c r="P13" s="27">
        <v>0</v>
      </c>
    </row>
    <row r="14" spans="1:16" ht="12.75">
      <c r="A14" s="19" t="s">
        <v>14</v>
      </c>
      <c r="B14" s="20" t="s">
        <v>15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26">
        <v>0</v>
      </c>
      <c r="P14" s="27">
        <v>0</v>
      </c>
    </row>
    <row r="15" spans="1:16" ht="12.75">
      <c r="A15" s="19" t="s">
        <v>16</v>
      </c>
      <c r="B15" s="20" t="s">
        <v>17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6">
        <v>0</v>
      </c>
      <c r="P15" s="27">
        <v>0</v>
      </c>
    </row>
    <row r="16" spans="1:16" ht="12.75">
      <c r="A16" s="19" t="s">
        <v>18</v>
      </c>
      <c r="B16" s="20" t="s">
        <v>19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6">
        <v>0</v>
      </c>
      <c r="P16" s="27">
        <v>0</v>
      </c>
    </row>
    <row r="17" spans="1:16" ht="12.75">
      <c r="A17" s="19" t="s">
        <v>20</v>
      </c>
      <c r="B17" s="20" t="s">
        <v>21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6">
        <v>0</v>
      </c>
      <c r="P17" s="27">
        <v>0</v>
      </c>
    </row>
    <row r="18" spans="1:16" ht="12.75">
      <c r="A18" s="19" t="s">
        <v>22</v>
      </c>
      <c r="B18" s="20" t="s">
        <v>23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6">
        <v>0</v>
      </c>
      <c r="P18" s="27">
        <v>0</v>
      </c>
    </row>
    <row r="19" spans="1:16" ht="12.75">
      <c r="A19" s="19"/>
      <c r="B19" s="20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6"/>
      <c r="P19" s="27"/>
    </row>
    <row r="20" spans="1:16" ht="12.75">
      <c r="A20" s="17" t="s">
        <v>24</v>
      </c>
      <c r="B20" s="18" t="s">
        <v>25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3">
        <f>SUM(O21:O25)</f>
        <v>0</v>
      </c>
      <c r="P20" s="33">
        <f>SUM(P21:P25)</f>
        <v>0</v>
      </c>
    </row>
    <row r="21" spans="1:16" ht="12.75">
      <c r="A21" s="19" t="s">
        <v>26</v>
      </c>
      <c r="B21" s="20" t="s">
        <v>27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6">
        <v>0</v>
      </c>
      <c r="P21" s="27">
        <v>0</v>
      </c>
    </row>
    <row r="22" spans="1:16" ht="12.75">
      <c r="A22" s="19" t="s">
        <v>28</v>
      </c>
      <c r="B22" s="20" t="s">
        <v>29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6">
        <v>0</v>
      </c>
      <c r="P22" s="27">
        <v>0</v>
      </c>
    </row>
    <row r="23" spans="1:16" ht="12.75">
      <c r="A23" s="19" t="s">
        <v>30</v>
      </c>
      <c r="B23" s="20" t="s">
        <v>31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6">
        <v>0</v>
      </c>
      <c r="P23" s="27">
        <v>0</v>
      </c>
    </row>
    <row r="24" spans="1:16" ht="12.75">
      <c r="A24" s="19" t="s">
        <v>32</v>
      </c>
      <c r="B24" s="20" t="s">
        <v>33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6">
        <v>0</v>
      </c>
      <c r="P24" s="27">
        <v>0</v>
      </c>
    </row>
    <row r="25" spans="1:16" ht="12.75">
      <c r="A25" s="19" t="s">
        <v>34</v>
      </c>
      <c r="B25" s="20" t="s">
        <v>35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6">
        <v>0</v>
      </c>
      <c r="P25" s="27">
        <v>0</v>
      </c>
    </row>
    <row r="26" spans="1:16" ht="12.75">
      <c r="A26" s="19"/>
      <c r="B26" s="20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6"/>
      <c r="P26" s="27"/>
    </row>
    <row r="27" spans="1:16" ht="12.75">
      <c r="A27" s="17" t="s">
        <v>36</v>
      </c>
      <c r="B27" s="18" t="s">
        <v>37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3">
        <f>O28</f>
        <v>0</v>
      </c>
      <c r="P27" s="33">
        <f>P28</f>
        <v>0</v>
      </c>
    </row>
    <row r="28" spans="1:16" ht="12.75">
      <c r="A28" s="19" t="s">
        <v>38</v>
      </c>
      <c r="B28" s="20" t="s">
        <v>39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6">
        <v>0</v>
      </c>
      <c r="P28" s="27">
        <v>0</v>
      </c>
    </row>
    <row r="29" spans="1:16" ht="12.75">
      <c r="A29" s="19"/>
      <c r="B29" s="20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6"/>
      <c r="P29" s="27"/>
    </row>
    <row r="30" spans="1:16" ht="12.75">
      <c r="A30" s="17" t="s">
        <v>40</v>
      </c>
      <c r="B30" s="18" t="s">
        <v>41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3">
        <f>SUM(O31:O35)</f>
        <v>0</v>
      </c>
      <c r="P30" s="33">
        <f>SUM(P31:P35)</f>
        <v>2290257.97</v>
      </c>
    </row>
    <row r="31" spans="1:16" ht="12.75">
      <c r="A31" s="19" t="s">
        <v>42</v>
      </c>
      <c r="B31" s="20" t="s">
        <v>43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6">
        <v>0</v>
      </c>
      <c r="P31" s="27">
        <v>0</v>
      </c>
    </row>
    <row r="32" spans="1:16" ht="12.75">
      <c r="A32" s="19" t="s">
        <v>44</v>
      </c>
      <c r="B32" s="20" t="s">
        <v>45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6">
        <v>0</v>
      </c>
      <c r="P32" s="27">
        <v>0</v>
      </c>
    </row>
    <row r="33" spans="1:16" ht="12.75">
      <c r="A33" s="19" t="s">
        <v>46</v>
      </c>
      <c r="B33" s="20" t="s">
        <v>47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6">
        <v>0</v>
      </c>
      <c r="P33" s="27">
        <v>0</v>
      </c>
    </row>
    <row r="34" spans="1:16" ht="12.75">
      <c r="A34" s="19" t="s">
        <v>48</v>
      </c>
      <c r="B34" s="20" t="s">
        <v>49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6">
        <v>0</v>
      </c>
      <c r="P34" s="27">
        <v>0</v>
      </c>
    </row>
    <row r="35" spans="1:16" ht="12.75">
      <c r="A35" s="19" t="s">
        <v>50</v>
      </c>
      <c r="B35" s="20" t="s">
        <v>51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6">
        <v>0</v>
      </c>
      <c r="P35" s="27">
        <v>2290257.97</v>
      </c>
    </row>
    <row r="36" spans="1:16" ht="12.75">
      <c r="A36" s="19"/>
      <c r="B36" s="20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6"/>
      <c r="P36" s="27"/>
    </row>
    <row r="37" spans="1:16" ht="12.75">
      <c r="A37" s="17" t="s">
        <v>52</v>
      </c>
      <c r="B37" s="18" t="s">
        <v>53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33">
        <f>SUM(O38:O41)</f>
        <v>0</v>
      </c>
      <c r="P37" s="33">
        <f>SUM(P38:P41)</f>
        <v>0</v>
      </c>
    </row>
    <row r="38" spans="1:16" ht="12.75">
      <c r="A38" s="19" t="s">
        <v>54</v>
      </c>
      <c r="B38" s="20" t="s">
        <v>55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26">
        <v>0</v>
      </c>
      <c r="P38" s="27">
        <v>0</v>
      </c>
    </row>
    <row r="39" spans="1:16" ht="12.75">
      <c r="A39" s="19" t="s">
        <v>56</v>
      </c>
      <c r="B39" s="20" t="s">
        <v>57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6">
        <v>0</v>
      </c>
      <c r="P39" s="27">
        <v>0</v>
      </c>
    </row>
    <row r="40" spans="1:16" ht="12.75">
      <c r="A40" s="19" t="s">
        <v>58</v>
      </c>
      <c r="B40" s="20" t="s">
        <v>59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6">
        <v>0</v>
      </c>
      <c r="P40" s="27">
        <v>0</v>
      </c>
    </row>
    <row r="41" spans="1:16" ht="12.75">
      <c r="A41" s="19" t="s">
        <v>60</v>
      </c>
      <c r="B41" s="20" t="s">
        <v>61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6">
        <v>0</v>
      </c>
      <c r="P41" s="27">
        <v>0</v>
      </c>
    </row>
    <row r="42" spans="1:16" ht="12.75">
      <c r="A42" s="19"/>
      <c r="B42" s="20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6"/>
      <c r="P42" s="27"/>
    </row>
    <row r="43" spans="1:16" ht="12.75">
      <c r="A43" s="17" t="s">
        <v>62</v>
      </c>
      <c r="B43" s="18" t="s">
        <v>63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33">
        <f>SUM(O44:O52)</f>
        <v>0</v>
      </c>
      <c r="P43" s="33">
        <f>SUM(P44:P52)</f>
        <v>0</v>
      </c>
    </row>
    <row r="44" spans="1:16" ht="12.75">
      <c r="A44" s="19" t="s">
        <v>64</v>
      </c>
      <c r="B44" s="20" t="s">
        <v>65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6">
        <v>0</v>
      </c>
      <c r="P44" s="27">
        <v>0</v>
      </c>
    </row>
    <row r="45" spans="1:16" ht="12.75">
      <c r="A45" s="19" t="s">
        <v>66</v>
      </c>
      <c r="B45" s="20" t="s">
        <v>67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6">
        <v>0</v>
      </c>
      <c r="P45" s="27">
        <v>0</v>
      </c>
    </row>
    <row r="46" spans="1:16" ht="12.75">
      <c r="A46" s="19" t="s">
        <v>68</v>
      </c>
      <c r="B46" s="20" t="s">
        <v>69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6">
        <v>0</v>
      </c>
      <c r="P46" s="27">
        <v>0</v>
      </c>
    </row>
    <row r="47" spans="1:16" ht="12.75">
      <c r="A47" s="19" t="s">
        <v>70</v>
      </c>
      <c r="B47" s="20" t="s">
        <v>71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6">
        <v>0</v>
      </c>
      <c r="P47" s="27">
        <v>0</v>
      </c>
    </row>
    <row r="48" spans="1:16" ht="12.75">
      <c r="A48" s="19" t="s">
        <v>72</v>
      </c>
      <c r="B48" s="20" t="s">
        <v>73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6">
        <v>0</v>
      </c>
      <c r="P48" s="27">
        <v>0</v>
      </c>
    </row>
    <row r="49" spans="1:16" ht="12.75">
      <c r="A49" s="19" t="s">
        <v>74</v>
      </c>
      <c r="B49" s="20" t="s">
        <v>75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6">
        <v>0</v>
      </c>
      <c r="P49" s="27">
        <v>0</v>
      </c>
    </row>
    <row r="50" spans="1:16" ht="12.75">
      <c r="A50" s="19" t="s">
        <v>76</v>
      </c>
      <c r="B50" s="20" t="s">
        <v>77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6">
        <v>0</v>
      </c>
      <c r="P50" s="27">
        <v>0</v>
      </c>
    </row>
    <row r="51" spans="1:16" ht="12.75">
      <c r="A51" s="19" t="s">
        <v>78</v>
      </c>
      <c r="B51" s="20" t="s">
        <v>79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6">
        <v>0</v>
      </c>
      <c r="P51" s="27">
        <v>0</v>
      </c>
    </row>
    <row r="52" spans="1:16" ht="12.75">
      <c r="A52" s="19" t="s">
        <v>80</v>
      </c>
      <c r="B52" s="20" t="s">
        <v>81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6">
        <v>0</v>
      </c>
      <c r="P52" s="27">
        <v>0</v>
      </c>
    </row>
    <row r="53" spans="1:16" ht="12.75">
      <c r="A53" s="19"/>
      <c r="B53" s="20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6"/>
      <c r="P53" s="27"/>
    </row>
    <row r="54" spans="1:16" ht="12.75">
      <c r="A54" s="17" t="s">
        <v>82</v>
      </c>
      <c r="B54" s="18" t="s">
        <v>83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33">
        <f>SUM(O55:O58)</f>
        <v>2212872.13</v>
      </c>
      <c r="P54" s="33">
        <f>SUM(P55:P58)</f>
        <v>0</v>
      </c>
    </row>
    <row r="55" spans="1:16" ht="12.75">
      <c r="A55" s="19" t="s">
        <v>84</v>
      </c>
      <c r="B55" s="20" t="s">
        <v>85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26">
        <v>0</v>
      </c>
      <c r="P55" s="27">
        <v>0</v>
      </c>
    </row>
    <row r="56" spans="1:16" ht="12.75">
      <c r="A56" s="19" t="s">
        <v>86</v>
      </c>
      <c r="B56" s="20" t="s">
        <v>87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6">
        <v>0</v>
      </c>
      <c r="P56" s="27">
        <v>0</v>
      </c>
    </row>
    <row r="57" spans="1:16" ht="12.75">
      <c r="A57" s="19" t="s">
        <v>88</v>
      </c>
      <c r="B57" s="20" t="s">
        <v>89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6">
        <v>2212872.13</v>
      </c>
      <c r="P57" s="27">
        <v>0</v>
      </c>
    </row>
    <row r="58" spans="1:16" ht="12.75">
      <c r="A58" s="19" t="s">
        <v>90</v>
      </c>
      <c r="B58" s="20" t="s">
        <v>91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26">
        <v>0</v>
      </c>
      <c r="P58" s="27">
        <v>0</v>
      </c>
    </row>
    <row r="59" spans="1:16" ht="12.75">
      <c r="A59" s="19"/>
      <c r="B59" s="20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6"/>
      <c r="P59" s="27"/>
    </row>
    <row r="60" spans="1:16" ht="12.75">
      <c r="A60" s="17" t="s">
        <v>92</v>
      </c>
      <c r="B60" s="18" t="s">
        <v>93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33">
        <f>SUM(O61:O62)</f>
        <v>0</v>
      </c>
      <c r="P60" s="33">
        <f>SUM(P61:P62)</f>
        <v>0</v>
      </c>
    </row>
    <row r="61" spans="1:16" ht="12.75">
      <c r="A61" s="19" t="s">
        <v>94</v>
      </c>
      <c r="B61" s="20" t="s">
        <v>95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26">
        <v>0</v>
      </c>
      <c r="P61" s="27">
        <v>0</v>
      </c>
    </row>
    <row r="62" spans="1:16" ht="12.75">
      <c r="A62" s="19" t="s">
        <v>96</v>
      </c>
      <c r="B62" s="20" t="s">
        <v>392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6">
        <v>0</v>
      </c>
      <c r="P62" s="27">
        <v>0</v>
      </c>
    </row>
    <row r="63" spans="1:16" ht="12.75">
      <c r="A63" s="19"/>
      <c r="B63" s="20" t="s">
        <v>393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26"/>
      <c r="P63" s="27"/>
    </row>
    <row r="64" spans="1:16" ht="12.75">
      <c r="A64" s="19"/>
      <c r="B64" s="20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26"/>
      <c r="P64" s="27"/>
    </row>
    <row r="65" spans="1:16" ht="12.75">
      <c r="A65" s="17" t="s">
        <v>97</v>
      </c>
      <c r="B65" s="18" t="s">
        <v>98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33">
        <f>O66+O71</f>
        <v>7759032</v>
      </c>
      <c r="P65" s="33">
        <f>P66+P71</f>
        <v>7740045.63</v>
      </c>
    </row>
    <row r="66" spans="1:16" ht="12.75">
      <c r="A66" s="17" t="s">
        <v>99</v>
      </c>
      <c r="B66" s="18" t="s">
        <v>100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33">
        <f>SUM(O67:O69)</f>
        <v>0</v>
      </c>
      <c r="P66" s="33">
        <f>SUM(P67:P69)</f>
        <v>0</v>
      </c>
    </row>
    <row r="67" spans="1:16" ht="12.75">
      <c r="A67" s="19" t="s">
        <v>101</v>
      </c>
      <c r="B67" s="20" t="s">
        <v>102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26">
        <v>0</v>
      </c>
      <c r="P67" s="27">
        <v>0</v>
      </c>
    </row>
    <row r="68" spans="1:16" ht="12.75">
      <c r="A68" s="19" t="s">
        <v>103</v>
      </c>
      <c r="B68" s="20" t="s">
        <v>104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6">
        <v>0</v>
      </c>
      <c r="P68" s="27">
        <v>0</v>
      </c>
    </row>
    <row r="69" spans="1:16" ht="12.75">
      <c r="A69" s="19" t="s">
        <v>105</v>
      </c>
      <c r="B69" s="20" t="s">
        <v>106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6">
        <v>0</v>
      </c>
      <c r="P69" s="27">
        <v>0</v>
      </c>
    </row>
    <row r="70" spans="1:16" ht="12.75">
      <c r="A70" s="19"/>
      <c r="B70" s="20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26"/>
      <c r="P70" s="27"/>
    </row>
    <row r="71" spans="1:16" ht="12.75">
      <c r="A71" s="17" t="s">
        <v>107</v>
      </c>
      <c r="B71" s="18" t="s">
        <v>108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33">
        <f>SUM(O72:O76)</f>
        <v>7759032</v>
      </c>
      <c r="P71" s="33">
        <f>SUM(P72:P76)</f>
        <v>7740045.63</v>
      </c>
    </row>
    <row r="72" spans="1:16" ht="12.75">
      <c r="A72" s="19" t="s">
        <v>109</v>
      </c>
      <c r="B72" s="20" t="s">
        <v>110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26">
        <v>0</v>
      </c>
      <c r="P72" s="27">
        <v>0</v>
      </c>
    </row>
    <row r="73" spans="1:16" ht="12.75">
      <c r="A73" s="19" t="s">
        <v>111</v>
      </c>
      <c r="B73" s="20" t="s">
        <v>112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26">
        <v>0</v>
      </c>
      <c r="P73" s="27">
        <v>0</v>
      </c>
    </row>
    <row r="74" spans="1:16" ht="12.75">
      <c r="A74" s="19" t="s">
        <v>113</v>
      </c>
      <c r="B74" s="20" t="s">
        <v>114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26">
        <v>7759032</v>
      </c>
      <c r="P74" s="27">
        <v>7740045.63</v>
      </c>
    </row>
    <row r="75" spans="1:16" ht="12.75">
      <c r="A75" s="19" t="s">
        <v>115</v>
      </c>
      <c r="B75" s="20" t="s">
        <v>116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26">
        <v>0</v>
      </c>
      <c r="P75" s="27">
        <v>0</v>
      </c>
    </row>
    <row r="76" spans="1:16" ht="12.75">
      <c r="A76" s="19" t="s">
        <v>117</v>
      </c>
      <c r="B76" s="20" t="s">
        <v>118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26">
        <v>0</v>
      </c>
      <c r="P76" s="27">
        <v>0</v>
      </c>
    </row>
    <row r="77" spans="1:16" ht="12.75">
      <c r="A77" s="19"/>
      <c r="B77" s="20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26"/>
      <c r="P77" s="27"/>
    </row>
    <row r="78" spans="1:16" ht="12.75">
      <c r="A78" s="17" t="s">
        <v>119</v>
      </c>
      <c r="B78" s="18" t="s">
        <v>120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33">
        <f>O79+O83+O90+O92+O95</f>
        <v>0</v>
      </c>
      <c r="P78" s="33">
        <f>P79+P83+P90+P92+P95</f>
        <v>5.09</v>
      </c>
    </row>
    <row r="79" spans="1:16" ht="12.75">
      <c r="A79" s="17" t="s">
        <v>121</v>
      </c>
      <c r="B79" s="18" t="s">
        <v>122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33">
        <f>SUM(O80:O81)</f>
        <v>0</v>
      </c>
      <c r="P79" s="33">
        <f>SUM(P80:P81)</f>
        <v>5.09</v>
      </c>
    </row>
    <row r="80" spans="1:16" ht="12.75">
      <c r="A80" s="19" t="s">
        <v>123</v>
      </c>
      <c r="B80" s="20" t="s">
        <v>124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26">
        <v>0</v>
      </c>
      <c r="P80" s="27">
        <v>0</v>
      </c>
    </row>
    <row r="81" spans="1:16" ht="12.75">
      <c r="A81" s="19" t="s">
        <v>125</v>
      </c>
      <c r="B81" s="20" t="s">
        <v>126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26">
        <v>0</v>
      </c>
      <c r="P81" s="27">
        <v>5.09</v>
      </c>
    </row>
    <row r="82" spans="1:16" ht="12.75">
      <c r="A82" s="19"/>
      <c r="B82" s="20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26"/>
      <c r="P82" s="27"/>
    </row>
    <row r="83" spans="1:16" ht="12.75">
      <c r="A83" s="17" t="s">
        <v>127</v>
      </c>
      <c r="B83" s="18" t="s">
        <v>128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33">
        <f>SUM(O84:O88)</f>
        <v>0</v>
      </c>
      <c r="P83" s="33">
        <f>SUM(P84:P88)</f>
        <v>0</v>
      </c>
    </row>
    <row r="84" spans="1:16" ht="12.75">
      <c r="A84" s="19" t="s">
        <v>129</v>
      </c>
      <c r="B84" s="20" t="s">
        <v>130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26">
        <v>0</v>
      </c>
      <c r="P84" s="27">
        <v>0</v>
      </c>
    </row>
    <row r="85" spans="1:16" ht="12.75">
      <c r="A85" s="19" t="s">
        <v>131</v>
      </c>
      <c r="B85" s="20" t="s">
        <v>132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26">
        <v>0</v>
      </c>
      <c r="P85" s="27">
        <v>0</v>
      </c>
    </row>
    <row r="86" spans="1:16" ht="12.75">
      <c r="A86" s="19" t="s">
        <v>133</v>
      </c>
      <c r="B86" s="20" t="s">
        <v>134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26">
        <v>0</v>
      </c>
      <c r="P86" s="27">
        <v>0</v>
      </c>
    </row>
    <row r="87" spans="1:16" ht="12.75">
      <c r="A87" s="19" t="s">
        <v>135</v>
      </c>
      <c r="B87" s="20" t="s">
        <v>136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26">
        <v>0</v>
      </c>
      <c r="P87" s="27">
        <v>0</v>
      </c>
    </row>
    <row r="88" spans="1:16" ht="12.75">
      <c r="A88" s="19" t="s">
        <v>137</v>
      </c>
      <c r="B88" s="20" t="s">
        <v>138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26">
        <v>0</v>
      </c>
      <c r="P88" s="27">
        <v>0</v>
      </c>
    </row>
    <row r="89" spans="1:16" ht="12.75">
      <c r="A89" s="19"/>
      <c r="B89" s="20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26"/>
      <c r="P89" s="27"/>
    </row>
    <row r="90" spans="1:16" ht="12.75">
      <c r="A90" s="17" t="s">
        <v>139</v>
      </c>
      <c r="B90" s="18" t="s">
        <v>140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33">
        <v>0</v>
      </c>
      <c r="P90" s="34">
        <v>0</v>
      </c>
    </row>
    <row r="91" spans="1:16" ht="12.75">
      <c r="A91" s="17"/>
      <c r="B91" s="18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35"/>
      <c r="P91" s="36"/>
    </row>
    <row r="92" spans="1:16" ht="12.75">
      <c r="A92" s="17" t="s">
        <v>141</v>
      </c>
      <c r="B92" s="18" t="s">
        <v>142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33">
        <f>O93</f>
        <v>0</v>
      </c>
      <c r="P92" s="33">
        <f>P93</f>
        <v>0</v>
      </c>
    </row>
    <row r="93" spans="1:16" ht="12.75">
      <c r="A93" s="19" t="s">
        <v>143</v>
      </c>
      <c r="B93" s="20" t="s">
        <v>142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26">
        <v>0</v>
      </c>
      <c r="P93" s="27">
        <v>0</v>
      </c>
    </row>
    <row r="94" spans="1:16" ht="12.75">
      <c r="A94" s="19"/>
      <c r="B94" s="20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26"/>
      <c r="P94" s="27"/>
    </row>
    <row r="95" spans="1:16" ht="12.75">
      <c r="A95" s="17" t="s">
        <v>144</v>
      </c>
      <c r="B95" s="18" t="s">
        <v>158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33">
        <f>SUM(O96:O102)</f>
        <v>0</v>
      </c>
      <c r="P95" s="33">
        <f>SUM(P96:P102)</f>
        <v>0</v>
      </c>
    </row>
    <row r="96" spans="1:16" ht="12.75">
      <c r="A96" s="19" t="s">
        <v>145</v>
      </c>
      <c r="B96" s="20" t="s">
        <v>146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26">
        <v>0</v>
      </c>
      <c r="P96" s="27">
        <v>0</v>
      </c>
    </row>
    <row r="97" spans="1:16" ht="12.75">
      <c r="A97" s="19" t="s">
        <v>147</v>
      </c>
      <c r="B97" s="20" t="s">
        <v>148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26">
        <v>0</v>
      </c>
      <c r="P97" s="27">
        <v>0</v>
      </c>
    </row>
    <row r="98" spans="1:16" ht="12.75">
      <c r="A98" s="19" t="s">
        <v>149</v>
      </c>
      <c r="B98" s="20" t="s">
        <v>150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26">
        <v>0</v>
      </c>
      <c r="P98" s="27">
        <v>0</v>
      </c>
    </row>
    <row r="99" spans="1:16" ht="12.75">
      <c r="A99" s="19" t="s">
        <v>151</v>
      </c>
      <c r="B99" s="20" t="s">
        <v>152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26">
        <v>0</v>
      </c>
      <c r="P99" s="27">
        <v>0</v>
      </c>
    </row>
    <row r="100" spans="1:16" ht="12.75">
      <c r="A100" s="19" t="s">
        <v>153</v>
      </c>
      <c r="B100" s="20" t="s">
        <v>154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26">
        <v>0</v>
      </c>
      <c r="P100" s="27">
        <v>0</v>
      </c>
    </row>
    <row r="101" spans="1:16" ht="12.75">
      <c r="A101" s="19" t="s">
        <v>155</v>
      </c>
      <c r="B101" s="20" t="s">
        <v>156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26">
        <v>0</v>
      </c>
      <c r="P101" s="27">
        <v>0</v>
      </c>
    </row>
    <row r="102" spans="1:16" ht="12.75">
      <c r="A102" s="19" t="s">
        <v>157</v>
      </c>
      <c r="B102" s="20" t="s">
        <v>158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26">
        <v>0</v>
      </c>
      <c r="P102" s="27">
        <v>0</v>
      </c>
    </row>
    <row r="103" spans="1:16" ht="12.75">
      <c r="A103" s="19"/>
      <c r="B103" s="20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26"/>
      <c r="P103" s="27"/>
    </row>
    <row r="104" spans="1:16" ht="12.75">
      <c r="A104" s="32"/>
      <c r="B104" s="9" t="s">
        <v>382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33">
        <f>O9+O65+O78</f>
        <v>9971904.129999999</v>
      </c>
      <c r="P104" s="33">
        <f>P9+P65+P78</f>
        <v>10030308.69</v>
      </c>
    </row>
    <row r="105" spans="1:16" ht="12.75">
      <c r="A105" s="19"/>
      <c r="B105" s="20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26"/>
      <c r="P105" s="27"/>
    </row>
    <row r="106" spans="1:16" ht="12.75">
      <c r="A106" s="17"/>
      <c r="B106" s="18" t="s">
        <v>1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26"/>
      <c r="P106" s="27"/>
    </row>
    <row r="107" spans="1:16" ht="12.75">
      <c r="A107" s="17" t="s">
        <v>159</v>
      </c>
      <c r="B107" s="18" t="s">
        <v>160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33">
        <f>O108+O116+O127</f>
        <v>9432703.780000001</v>
      </c>
      <c r="P107" s="33">
        <f>P108+P116+P127</f>
        <v>9803386.03</v>
      </c>
    </row>
    <row r="108" spans="1:16" ht="12.75">
      <c r="A108" s="17" t="s">
        <v>161</v>
      </c>
      <c r="B108" s="18" t="s">
        <v>162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33">
        <f>SUM(O109:O114)</f>
        <v>7649017.1000000015</v>
      </c>
      <c r="P108" s="33">
        <f>SUM(P109:P114)</f>
        <v>6149484.06</v>
      </c>
    </row>
    <row r="109" spans="1:16" ht="12.75">
      <c r="A109" s="19" t="s">
        <v>163</v>
      </c>
      <c r="B109" s="20" t="s">
        <v>164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26">
        <v>3931070.27</v>
      </c>
      <c r="P109" s="27">
        <v>6109425.02</v>
      </c>
    </row>
    <row r="110" spans="1:16" ht="12.75">
      <c r="A110" s="19" t="s">
        <v>165</v>
      </c>
      <c r="B110" s="20" t="s">
        <v>166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26">
        <v>1729060.71</v>
      </c>
      <c r="P110" s="27">
        <v>0</v>
      </c>
    </row>
    <row r="111" spans="1:16" ht="12.75">
      <c r="A111" s="19" t="s">
        <v>167</v>
      </c>
      <c r="B111" s="20" t="s">
        <v>168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26">
        <v>1340177.48</v>
      </c>
      <c r="P111" s="27">
        <v>0</v>
      </c>
    </row>
    <row r="112" spans="1:16" ht="12.75">
      <c r="A112" s="19" t="s">
        <v>169</v>
      </c>
      <c r="B112" s="20" t="s">
        <v>170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26">
        <v>504720.62</v>
      </c>
      <c r="P112" s="27">
        <v>0</v>
      </c>
    </row>
    <row r="113" spans="1:16" ht="12.75">
      <c r="A113" s="19" t="s">
        <v>171</v>
      </c>
      <c r="B113" s="20" t="s">
        <v>172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26">
        <v>90.32</v>
      </c>
      <c r="P113" s="27">
        <v>40059.04</v>
      </c>
    </row>
    <row r="114" spans="1:16" ht="12.75">
      <c r="A114" s="19" t="s">
        <v>173</v>
      </c>
      <c r="B114" s="20" t="s">
        <v>174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26">
        <v>143897.7</v>
      </c>
      <c r="P114" s="27">
        <v>0</v>
      </c>
    </row>
    <row r="115" spans="1:16" ht="12.75">
      <c r="A115" s="19"/>
      <c r="B115" s="20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26"/>
      <c r="P115" s="27"/>
    </row>
    <row r="116" spans="1:16" ht="12.75">
      <c r="A116" s="17" t="s">
        <v>175</v>
      </c>
      <c r="B116" s="18" t="s">
        <v>176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33">
        <f>SUM(O117:O125)</f>
        <v>424120.60000000003</v>
      </c>
      <c r="P116" s="33">
        <f>SUM(P117:P125)</f>
        <v>156822.74</v>
      </c>
    </row>
    <row r="117" spans="1:16" ht="12.75">
      <c r="A117" s="19" t="s">
        <v>177</v>
      </c>
      <c r="B117" s="20" t="s">
        <v>178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26">
        <v>96725.58</v>
      </c>
      <c r="P117" s="27">
        <v>119697.45</v>
      </c>
    </row>
    <row r="118" spans="1:16" ht="12.75">
      <c r="A118" s="19" t="s">
        <v>179</v>
      </c>
      <c r="B118" s="20" t="s">
        <v>180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26">
        <v>38428.63</v>
      </c>
      <c r="P118" s="27">
        <v>23580.98</v>
      </c>
    </row>
    <row r="119" spans="1:16" ht="12.75">
      <c r="A119" s="19" t="s">
        <v>181</v>
      </c>
      <c r="B119" s="20" t="s">
        <v>182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26">
        <v>1945.48</v>
      </c>
      <c r="P119" s="27">
        <v>0</v>
      </c>
    </row>
    <row r="120" spans="1:16" ht="12.75">
      <c r="A120" s="19" t="s">
        <v>183</v>
      </c>
      <c r="B120" s="20" t="s">
        <v>184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26">
        <v>70868.95</v>
      </c>
      <c r="P120" s="27">
        <v>0</v>
      </c>
    </row>
    <row r="121" spans="1:16" ht="12.75">
      <c r="A121" s="19" t="s">
        <v>185</v>
      </c>
      <c r="B121" s="20" t="s">
        <v>186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26">
        <v>26738.8</v>
      </c>
      <c r="P121" s="27">
        <v>0</v>
      </c>
    </row>
    <row r="122" spans="1:16" ht="12.75">
      <c r="A122" s="19" t="s">
        <v>187</v>
      </c>
      <c r="B122" s="20" t="s">
        <v>188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26">
        <v>54006.19</v>
      </c>
      <c r="P122" s="27">
        <v>1549.41</v>
      </c>
    </row>
    <row r="123" spans="1:16" ht="12.75">
      <c r="A123" s="19" t="s">
        <v>189</v>
      </c>
      <c r="B123" s="20" t="s">
        <v>190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26">
        <v>97323.45</v>
      </c>
      <c r="P123" s="27">
        <v>11994.9</v>
      </c>
    </row>
    <row r="124" spans="1:16" ht="12.75">
      <c r="A124" s="19" t="s">
        <v>191</v>
      </c>
      <c r="B124" s="20" t="s">
        <v>192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26">
        <v>0</v>
      </c>
      <c r="P124" s="27">
        <v>0</v>
      </c>
    </row>
    <row r="125" spans="1:16" ht="12.75">
      <c r="A125" s="19" t="s">
        <v>193</v>
      </c>
      <c r="B125" s="20" t="s">
        <v>194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26">
        <v>38083.52</v>
      </c>
      <c r="P125" s="27">
        <v>0</v>
      </c>
    </row>
    <row r="126" spans="1:16" ht="12.75">
      <c r="A126" s="19"/>
      <c r="B126" s="20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26"/>
      <c r="P126" s="27"/>
    </row>
    <row r="127" spans="1:16" ht="12.75">
      <c r="A127" s="17" t="s">
        <v>195</v>
      </c>
      <c r="B127" s="18" t="s">
        <v>196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33">
        <f>SUM(O128:O136)</f>
        <v>1359566.08</v>
      </c>
      <c r="P127" s="33">
        <f>SUM(P128:P136)</f>
        <v>3497079.2299999995</v>
      </c>
    </row>
    <row r="128" spans="1:16" ht="12.75">
      <c r="A128" s="19" t="s">
        <v>197</v>
      </c>
      <c r="B128" s="20" t="s">
        <v>198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26">
        <v>52979.88</v>
      </c>
      <c r="P128" s="27">
        <v>0</v>
      </c>
    </row>
    <row r="129" spans="1:16" ht="12.75">
      <c r="A129" s="19" t="s">
        <v>199</v>
      </c>
      <c r="B129" s="20" t="s">
        <v>200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26">
        <v>113392</v>
      </c>
      <c r="P129" s="27">
        <v>0</v>
      </c>
    </row>
    <row r="130" spans="1:16" ht="12.75">
      <c r="A130" s="19" t="s">
        <v>201</v>
      </c>
      <c r="B130" s="20" t="s">
        <v>202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26">
        <v>37871.24</v>
      </c>
      <c r="P130" s="27">
        <v>1545860.28</v>
      </c>
    </row>
    <row r="131" spans="1:16" ht="12.75">
      <c r="A131" s="19" t="s">
        <v>203</v>
      </c>
      <c r="B131" s="20" t="s">
        <v>204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26">
        <v>5914.15</v>
      </c>
      <c r="P131" s="27">
        <v>3011.36</v>
      </c>
    </row>
    <row r="132" spans="1:16" ht="12.75">
      <c r="A132" s="19" t="s">
        <v>205</v>
      </c>
      <c r="B132" s="20" t="s">
        <v>206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26">
        <v>959586.28</v>
      </c>
      <c r="P132" s="27">
        <v>1091407.7</v>
      </c>
    </row>
    <row r="133" spans="1:16" ht="12.75">
      <c r="A133" s="19" t="s">
        <v>207</v>
      </c>
      <c r="B133" s="20" t="s">
        <v>208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26">
        <v>24017.8</v>
      </c>
      <c r="P133" s="27">
        <v>7376.02</v>
      </c>
    </row>
    <row r="134" spans="1:16" ht="12.75">
      <c r="A134" s="19" t="s">
        <v>209</v>
      </c>
      <c r="B134" s="20" t="s">
        <v>210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26">
        <v>54930.72</v>
      </c>
      <c r="P134" s="27">
        <v>171663.28</v>
      </c>
    </row>
    <row r="135" spans="1:16" ht="12.75">
      <c r="A135" s="19" t="s">
        <v>211</v>
      </c>
      <c r="B135" s="20" t="s">
        <v>212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26">
        <v>106874.01</v>
      </c>
      <c r="P135" s="27">
        <v>0</v>
      </c>
    </row>
    <row r="136" spans="1:16" ht="12.75">
      <c r="A136" s="19" t="s">
        <v>213</v>
      </c>
      <c r="B136" s="20" t="s">
        <v>214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26">
        <v>4000</v>
      </c>
      <c r="P136" s="27">
        <v>677760.59</v>
      </c>
    </row>
    <row r="137" spans="1:16" ht="12.75">
      <c r="A137" s="19"/>
      <c r="B137" s="20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26"/>
      <c r="P137" s="27"/>
    </row>
    <row r="138" spans="1:16" ht="12.75">
      <c r="A138" s="17" t="s">
        <v>215</v>
      </c>
      <c r="B138" s="18" t="s">
        <v>216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33">
        <f>O139+O143+O147+O151+O157+O162+O166+O169+O176</f>
        <v>452674.92000000004</v>
      </c>
      <c r="P138" s="33">
        <f>P139+P143+P147+P151+P157+P162+P166+P169+P176</f>
        <v>0</v>
      </c>
    </row>
    <row r="139" spans="1:16" ht="12.75">
      <c r="A139" s="17" t="s">
        <v>217</v>
      </c>
      <c r="B139" s="18" t="s">
        <v>110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33">
        <f>SUM(O140:O141)</f>
        <v>0</v>
      </c>
      <c r="P139" s="33">
        <f>SUM(P140:P141)</f>
        <v>0</v>
      </c>
    </row>
    <row r="140" spans="1:16" ht="12.75">
      <c r="A140" s="19" t="s">
        <v>218</v>
      </c>
      <c r="B140" s="20" t="s">
        <v>219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26">
        <v>0</v>
      </c>
      <c r="P140" s="27">
        <v>0</v>
      </c>
    </row>
    <row r="141" spans="1:16" ht="12.75">
      <c r="A141" s="19" t="s">
        <v>220</v>
      </c>
      <c r="B141" s="20" t="s">
        <v>221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26">
        <v>0</v>
      </c>
      <c r="P141" s="27">
        <v>0</v>
      </c>
    </row>
    <row r="142" spans="1:16" ht="12.75">
      <c r="A142" s="19"/>
      <c r="B142" s="20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26"/>
      <c r="P142" s="27"/>
    </row>
    <row r="143" spans="1:16" ht="12.75">
      <c r="A143" s="17" t="s">
        <v>222</v>
      </c>
      <c r="B143" s="18" t="s">
        <v>223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33">
        <f>SUM(O144:O145)</f>
        <v>0</v>
      </c>
      <c r="P143" s="33">
        <f>SUM(P144:P145)</f>
        <v>0</v>
      </c>
    </row>
    <row r="144" spans="1:16" ht="12.75">
      <c r="A144" s="19" t="s">
        <v>224</v>
      </c>
      <c r="B144" s="20" t="s">
        <v>225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26">
        <v>0</v>
      </c>
      <c r="P144" s="27">
        <v>0</v>
      </c>
    </row>
    <row r="145" spans="1:16" ht="12.75">
      <c r="A145" s="19" t="s">
        <v>226</v>
      </c>
      <c r="B145" s="20" t="s">
        <v>227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26">
        <v>0</v>
      </c>
      <c r="P145" s="27">
        <v>0</v>
      </c>
    </row>
    <row r="146" spans="1:16" ht="12.75">
      <c r="A146" s="19"/>
      <c r="B146" s="20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26"/>
      <c r="P146" s="27"/>
    </row>
    <row r="147" spans="1:16" ht="12.75">
      <c r="A147" s="17" t="s">
        <v>228</v>
      </c>
      <c r="B147" s="18" t="s">
        <v>114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33">
        <f>SUM(O148:O149)</f>
        <v>0</v>
      </c>
      <c r="P147" s="33">
        <f>SUM(P148:P149)</f>
        <v>0</v>
      </c>
    </row>
    <row r="148" spans="1:16" ht="12.75">
      <c r="A148" s="19" t="s">
        <v>229</v>
      </c>
      <c r="B148" s="20" t="s">
        <v>230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26">
        <v>0</v>
      </c>
      <c r="P148" s="27">
        <v>0</v>
      </c>
    </row>
    <row r="149" spans="1:16" ht="12.75">
      <c r="A149" s="19" t="s">
        <v>231</v>
      </c>
      <c r="B149" s="20" t="s">
        <v>232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26">
        <v>0</v>
      </c>
      <c r="P149" s="27">
        <v>0</v>
      </c>
    </row>
    <row r="150" spans="1:16" ht="12.75">
      <c r="A150" s="19"/>
      <c r="B150" s="20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26"/>
      <c r="P150" s="27"/>
    </row>
    <row r="151" spans="1:16" ht="12.75">
      <c r="A151" s="17" t="s">
        <v>233</v>
      </c>
      <c r="B151" s="18" t="s">
        <v>116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33">
        <f>SUM(O152:O155)</f>
        <v>452674.92000000004</v>
      </c>
      <c r="P151" s="33">
        <f>SUM(P152:P155)</f>
        <v>0</v>
      </c>
    </row>
    <row r="152" spans="1:16" ht="12.75">
      <c r="A152" s="19" t="s">
        <v>234</v>
      </c>
      <c r="B152" s="20" t="s">
        <v>235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26">
        <v>379289.93</v>
      </c>
      <c r="P152" s="27">
        <v>0</v>
      </c>
    </row>
    <row r="153" spans="1:16" ht="12.75">
      <c r="A153" s="19" t="s">
        <v>236</v>
      </c>
      <c r="B153" s="20" t="s">
        <v>237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26">
        <v>0</v>
      </c>
      <c r="P153" s="27">
        <v>0</v>
      </c>
    </row>
    <row r="154" spans="1:16" ht="12.75">
      <c r="A154" s="19" t="s">
        <v>238</v>
      </c>
      <c r="B154" s="20" t="s">
        <v>239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26">
        <v>46548.97</v>
      </c>
      <c r="P154" s="27">
        <v>0</v>
      </c>
    </row>
    <row r="155" spans="1:16" ht="12.75">
      <c r="A155" s="19" t="s">
        <v>240</v>
      </c>
      <c r="B155" s="20" t="s">
        <v>241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26">
        <v>26836.02</v>
      </c>
      <c r="P155" s="27">
        <v>0</v>
      </c>
    </row>
    <row r="156" spans="1:16" ht="12.75">
      <c r="A156" s="19"/>
      <c r="B156" s="20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26"/>
      <c r="P156" s="27"/>
    </row>
    <row r="157" spans="1:16" ht="12.75">
      <c r="A157" s="17" t="s">
        <v>242</v>
      </c>
      <c r="B157" s="18" t="s">
        <v>118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33">
        <f>SUM(O158:O160)</f>
        <v>0</v>
      </c>
      <c r="P157" s="33">
        <f>SUM(P158:P160)</f>
        <v>0</v>
      </c>
    </row>
    <row r="158" spans="1:16" ht="12.75">
      <c r="A158" s="19" t="s">
        <v>243</v>
      </c>
      <c r="B158" s="20" t="s">
        <v>244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26">
        <v>0</v>
      </c>
      <c r="P158" s="27">
        <v>0</v>
      </c>
    </row>
    <row r="159" spans="1:16" ht="12.75">
      <c r="A159" s="19" t="s">
        <v>245</v>
      </c>
      <c r="B159" s="20" t="s">
        <v>246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26">
        <v>0</v>
      </c>
      <c r="P159" s="27">
        <v>0</v>
      </c>
    </row>
    <row r="160" spans="1:16" ht="12.75">
      <c r="A160" s="19" t="s">
        <v>247</v>
      </c>
      <c r="B160" s="20" t="s">
        <v>248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26">
        <v>0</v>
      </c>
      <c r="P160" s="27">
        <v>0</v>
      </c>
    </row>
    <row r="161" spans="1:16" ht="12.75">
      <c r="A161" s="19"/>
      <c r="B161" s="20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26"/>
      <c r="P161" s="27"/>
    </row>
    <row r="162" spans="1:16" ht="12.75">
      <c r="A162" s="17" t="s">
        <v>249</v>
      </c>
      <c r="B162" s="18" t="s">
        <v>250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33">
        <f>SUM(O163:O164)</f>
        <v>0</v>
      </c>
      <c r="P162" s="33">
        <f>SUM(P163:P164)</f>
        <v>0</v>
      </c>
    </row>
    <row r="163" spans="1:16" ht="12.75">
      <c r="A163" s="19" t="s">
        <v>251</v>
      </c>
      <c r="B163" s="20" t="s">
        <v>252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26">
        <v>0</v>
      </c>
      <c r="P163" s="27">
        <v>0</v>
      </c>
    </row>
    <row r="164" spans="1:16" ht="12.75">
      <c r="A164" s="19" t="s">
        <v>253</v>
      </c>
      <c r="B164" s="20" t="s">
        <v>254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26">
        <v>0</v>
      </c>
      <c r="P164" s="27">
        <v>0</v>
      </c>
    </row>
    <row r="165" spans="1:16" ht="12.75">
      <c r="A165" s="19"/>
      <c r="B165" s="20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26"/>
      <c r="P165" s="27"/>
    </row>
    <row r="166" spans="1:16" ht="12.75">
      <c r="A166" s="17" t="s">
        <v>255</v>
      </c>
      <c r="B166" s="18" t="s">
        <v>256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33">
        <f>O167</f>
        <v>0</v>
      </c>
      <c r="P166" s="33">
        <f>P167</f>
        <v>0</v>
      </c>
    </row>
    <row r="167" spans="1:16" ht="12.75">
      <c r="A167" s="19" t="s">
        <v>257</v>
      </c>
      <c r="B167" s="20" t="s">
        <v>258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26">
        <v>0</v>
      </c>
      <c r="P167" s="27">
        <v>0</v>
      </c>
    </row>
    <row r="168" spans="1:16" ht="12.75">
      <c r="A168" s="19"/>
      <c r="B168" s="20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26"/>
      <c r="P168" s="27"/>
    </row>
    <row r="169" spans="1:16" ht="12.75">
      <c r="A169" s="17" t="s">
        <v>259</v>
      </c>
      <c r="B169" s="18" t="s">
        <v>260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33">
        <f>SUM(O170:O174)</f>
        <v>0</v>
      </c>
      <c r="P169" s="33">
        <f>SUM(P170:P174)</f>
        <v>0</v>
      </c>
    </row>
    <row r="170" spans="1:16" ht="12.75">
      <c r="A170" s="19" t="s">
        <v>261</v>
      </c>
      <c r="B170" s="20" t="s">
        <v>262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26">
        <v>0</v>
      </c>
      <c r="P170" s="27">
        <v>0</v>
      </c>
    </row>
    <row r="171" spans="1:16" ht="12.75">
      <c r="A171" s="19" t="s">
        <v>263</v>
      </c>
      <c r="B171" s="20" t="s">
        <v>264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26">
        <v>0</v>
      </c>
      <c r="P171" s="27">
        <v>0</v>
      </c>
    </row>
    <row r="172" spans="1:16" ht="12.75">
      <c r="A172" s="19" t="s">
        <v>265</v>
      </c>
      <c r="B172" s="20" t="s">
        <v>266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26">
        <v>0</v>
      </c>
      <c r="P172" s="27">
        <v>0</v>
      </c>
    </row>
    <row r="173" spans="1:16" ht="12.75">
      <c r="A173" s="19" t="s">
        <v>267</v>
      </c>
      <c r="B173" s="20" t="s">
        <v>268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26">
        <v>0</v>
      </c>
      <c r="P173" s="27">
        <v>0</v>
      </c>
    </row>
    <row r="174" spans="1:16" ht="12.75">
      <c r="A174" s="19" t="s">
        <v>269</v>
      </c>
      <c r="B174" s="20" t="s">
        <v>270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26">
        <v>0</v>
      </c>
      <c r="P174" s="27">
        <v>0</v>
      </c>
    </row>
    <row r="175" spans="1:16" ht="12.75">
      <c r="A175" s="19"/>
      <c r="B175" s="20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26"/>
      <c r="P175" s="27"/>
    </row>
    <row r="176" spans="1:16" ht="12.75">
      <c r="A176" s="17" t="s">
        <v>271</v>
      </c>
      <c r="B176" s="18" t="s">
        <v>272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33">
        <f>SUM(O177:O178)</f>
        <v>0</v>
      </c>
      <c r="P176" s="33">
        <f>SUM(P177:P178)</f>
        <v>0</v>
      </c>
    </row>
    <row r="177" spans="1:16" ht="12.75">
      <c r="A177" s="19" t="s">
        <v>273</v>
      </c>
      <c r="B177" s="20" t="s">
        <v>274</v>
      </c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26">
        <v>0</v>
      </c>
      <c r="P177" s="27">
        <v>0</v>
      </c>
    </row>
    <row r="178" spans="1:16" ht="12.75">
      <c r="A178" s="19" t="s">
        <v>275</v>
      </c>
      <c r="B178" s="20" t="s">
        <v>276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26">
        <v>0</v>
      </c>
      <c r="P178" s="27">
        <v>0</v>
      </c>
    </row>
    <row r="179" spans="1:16" ht="12.75">
      <c r="A179" s="19"/>
      <c r="B179" s="20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26"/>
      <c r="P179" s="27"/>
    </row>
    <row r="180" spans="1:16" ht="12.75">
      <c r="A180" s="17" t="s">
        <v>277</v>
      </c>
      <c r="B180" s="18" t="s">
        <v>100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33">
        <f>O181+O185+O189</f>
        <v>0</v>
      </c>
      <c r="P180" s="33">
        <f>P181+P185+P189</f>
        <v>0</v>
      </c>
    </row>
    <row r="181" spans="1:16" ht="12.75">
      <c r="A181" s="17" t="s">
        <v>278</v>
      </c>
      <c r="B181" s="18" t="s">
        <v>102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33">
        <f>SUM(O182:O183)</f>
        <v>0</v>
      </c>
      <c r="P181" s="33">
        <f>SUM(P182:P183)</f>
        <v>0</v>
      </c>
    </row>
    <row r="182" spans="1:16" ht="12.75">
      <c r="A182" s="19" t="s">
        <v>279</v>
      </c>
      <c r="B182" s="20" t="s">
        <v>280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26">
        <v>0</v>
      </c>
      <c r="P182" s="27">
        <v>0</v>
      </c>
    </row>
    <row r="183" spans="1:16" ht="12.75">
      <c r="A183" s="19" t="s">
        <v>281</v>
      </c>
      <c r="B183" s="20" t="s">
        <v>282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26">
        <v>0</v>
      </c>
      <c r="P183" s="27">
        <v>0</v>
      </c>
    </row>
    <row r="184" spans="1:16" ht="12.75">
      <c r="A184" s="19"/>
      <c r="B184" s="20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26"/>
      <c r="P184" s="27"/>
    </row>
    <row r="185" spans="1:16" ht="12.75">
      <c r="A185" s="17" t="s">
        <v>283</v>
      </c>
      <c r="B185" s="18" t="s">
        <v>104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33">
        <f>SUM(O186:O187)</f>
        <v>0</v>
      </c>
      <c r="P185" s="33">
        <f>SUM(P186:P187)</f>
        <v>0</v>
      </c>
    </row>
    <row r="186" spans="1:16" ht="12.75">
      <c r="A186" s="19" t="s">
        <v>284</v>
      </c>
      <c r="B186" s="20" t="s">
        <v>285</v>
      </c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26">
        <v>0</v>
      </c>
      <c r="P186" s="27">
        <v>0</v>
      </c>
    </row>
    <row r="187" spans="1:16" ht="12.75">
      <c r="A187" s="19" t="s">
        <v>286</v>
      </c>
      <c r="B187" s="20" t="s">
        <v>287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26">
        <v>0</v>
      </c>
      <c r="P187" s="27">
        <v>0</v>
      </c>
    </row>
    <row r="188" spans="1:16" ht="12.75">
      <c r="A188" s="19"/>
      <c r="B188" s="20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26"/>
      <c r="P188" s="27"/>
    </row>
    <row r="189" spans="1:16" ht="12.75">
      <c r="A189" s="17" t="s">
        <v>288</v>
      </c>
      <c r="B189" s="18" t="s">
        <v>106</v>
      </c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33">
        <f>SUM(O190:O191)</f>
        <v>0</v>
      </c>
      <c r="P189" s="33">
        <f>SUM(P190:P191)</f>
        <v>0</v>
      </c>
    </row>
    <row r="190" spans="1:16" ht="12.75">
      <c r="A190" s="19" t="s">
        <v>289</v>
      </c>
      <c r="B190" s="20" t="s">
        <v>290</v>
      </c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26">
        <v>0</v>
      </c>
      <c r="P190" s="27">
        <v>0</v>
      </c>
    </row>
    <row r="191" spans="1:16" ht="12.75">
      <c r="A191" s="19" t="s">
        <v>291</v>
      </c>
      <c r="B191" s="20" t="s">
        <v>292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26">
        <v>0</v>
      </c>
      <c r="P191" s="27">
        <v>0</v>
      </c>
    </row>
    <row r="192" spans="1:16" ht="12.75">
      <c r="A192" s="19"/>
      <c r="B192" s="20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26"/>
      <c r="P192" s="27"/>
    </row>
    <row r="193" spans="1:16" ht="12.75">
      <c r="A193" s="17" t="s">
        <v>293</v>
      </c>
      <c r="B193" s="18" t="s">
        <v>294</v>
      </c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33">
        <f>O194+O198+O202+O206+O209</f>
        <v>0</v>
      </c>
      <c r="P193" s="33">
        <f>P194+P198+P202+P206+P209</f>
        <v>0</v>
      </c>
    </row>
    <row r="194" spans="1:16" ht="12.75">
      <c r="A194" s="17" t="s">
        <v>295</v>
      </c>
      <c r="B194" s="18" t="s">
        <v>296</v>
      </c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33">
        <f>SUM(O195:O196)</f>
        <v>0</v>
      </c>
      <c r="P194" s="33">
        <f>SUM(P195:P196)</f>
        <v>0</v>
      </c>
    </row>
    <row r="195" spans="1:16" ht="12.75">
      <c r="A195" s="19" t="s">
        <v>297</v>
      </c>
      <c r="B195" s="20" t="s">
        <v>298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26">
        <v>0</v>
      </c>
      <c r="P195" s="27">
        <v>0</v>
      </c>
    </row>
    <row r="196" spans="1:16" ht="12.75">
      <c r="A196" s="19" t="s">
        <v>299</v>
      </c>
      <c r="B196" s="20" t="s">
        <v>300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26">
        <v>0</v>
      </c>
      <c r="P196" s="27">
        <v>0</v>
      </c>
    </row>
    <row r="197" spans="1:16" ht="12.75">
      <c r="A197" s="19"/>
      <c r="B197" s="20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26"/>
      <c r="P197" s="27"/>
    </row>
    <row r="198" spans="1:16" ht="12.75">
      <c r="A198" s="17" t="s">
        <v>301</v>
      </c>
      <c r="B198" s="18" t="s">
        <v>302</v>
      </c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33">
        <f>SUM(O199:O200)</f>
        <v>0</v>
      </c>
      <c r="P198" s="33">
        <f>SUM(P199:P200)</f>
        <v>0</v>
      </c>
    </row>
    <row r="199" spans="1:16" ht="12.75">
      <c r="A199" s="19" t="s">
        <v>303</v>
      </c>
      <c r="B199" s="20" t="s">
        <v>304</v>
      </c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26">
        <v>0</v>
      </c>
      <c r="P199" s="27">
        <v>0</v>
      </c>
    </row>
    <row r="200" spans="1:16" ht="12.75">
      <c r="A200" s="19" t="s">
        <v>305</v>
      </c>
      <c r="B200" s="20" t="s">
        <v>306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26">
        <v>0</v>
      </c>
      <c r="P200" s="27">
        <v>0</v>
      </c>
    </row>
    <row r="201" spans="1:16" ht="12.75">
      <c r="A201" s="19"/>
      <c r="B201" s="20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26"/>
      <c r="P201" s="27"/>
    </row>
    <row r="202" spans="1:16" ht="12.75">
      <c r="A202" s="17" t="s">
        <v>307</v>
      </c>
      <c r="B202" s="18" t="s">
        <v>308</v>
      </c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33">
        <f>SUM(O203:O204)</f>
        <v>0</v>
      </c>
      <c r="P202" s="33">
        <f>SUM(P203:P204)</f>
        <v>0</v>
      </c>
    </row>
    <row r="203" spans="1:16" ht="12.75">
      <c r="A203" s="19" t="s">
        <v>309</v>
      </c>
      <c r="B203" s="20" t="s">
        <v>310</v>
      </c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26">
        <v>0</v>
      </c>
      <c r="P203" s="27">
        <v>0</v>
      </c>
    </row>
    <row r="204" spans="1:16" ht="12.75">
      <c r="A204" s="19" t="s">
        <v>311</v>
      </c>
      <c r="B204" s="20" t="s">
        <v>312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26">
        <v>0</v>
      </c>
      <c r="P204" s="27">
        <v>0</v>
      </c>
    </row>
    <row r="205" spans="1:16" ht="12.75">
      <c r="A205" s="19"/>
      <c r="B205" s="20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26"/>
      <c r="P205" s="27"/>
    </row>
    <row r="206" spans="1:16" ht="12.75">
      <c r="A206" s="17" t="s">
        <v>313</v>
      </c>
      <c r="B206" s="18" t="s">
        <v>314</v>
      </c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33">
        <f>O207</f>
        <v>0</v>
      </c>
      <c r="P206" s="33">
        <f>P207</f>
        <v>0</v>
      </c>
    </row>
    <row r="207" spans="1:16" ht="12.75">
      <c r="A207" s="19" t="s">
        <v>315</v>
      </c>
      <c r="B207" s="20" t="s">
        <v>314</v>
      </c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26">
        <v>0</v>
      </c>
      <c r="P207" s="27">
        <v>0</v>
      </c>
    </row>
    <row r="208" spans="1:16" ht="12.75">
      <c r="A208" s="19"/>
      <c r="B208" s="20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26"/>
      <c r="P208" s="27"/>
    </row>
    <row r="209" spans="1:16" ht="12.75">
      <c r="A209" s="17" t="s">
        <v>316</v>
      </c>
      <c r="B209" s="18" t="s">
        <v>317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33">
        <f>SUM(O210:O211)</f>
        <v>0</v>
      </c>
      <c r="P209" s="33">
        <f>SUM(P210:P211)</f>
        <v>0</v>
      </c>
    </row>
    <row r="210" spans="1:16" ht="12.75">
      <c r="A210" s="19" t="s">
        <v>318</v>
      </c>
      <c r="B210" s="20" t="s">
        <v>319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26">
        <v>0</v>
      </c>
      <c r="P210" s="27">
        <v>0</v>
      </c>
    </row>
    <row r="211" spans="1:16" ht="12.75">
      <c r="A211" s="19" t="s">
        <v>320</v>
      </c>
      <c r="B211" s="20" t="s">
        <v>321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26">
        <v>0</v>
      </c>
      <c r="P211" s="27">
        <v>0</v>
      </c>
    </row>
    <row r="212" spans="1:16" ht="12.75">
      <c r="A212" s="19"/>
      <c r="B212" s="20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26"/>
      <c r="P212" s="27"/>
    </row>
    <row r="213" spans="1:16" ht="12.75">
      <c r="A213" s="17" t="s">
        <v>322</v>
      </c>
      <c r="B213" s="18" t="s">
        <v>323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33">
        <f>O214+O223+O227+O234+O237+O240</f>
        <v>0</v>
      </c>
      <c r="P213" s="33">
        <f>P214+P223+P227+P234+P237+P240</f>
        <v>0</v>
      </c>
    </row>
    <row r="214" spans="1:16" ht="12.75">
      <c r="A214" s="17" t="s">
        <v>324</v>
      </c>
      <c r="B214" s="18" t="s">
        <v>325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33">
        <f>SUM(O215:O221)</f>
        <v>0</v>
      </c>
      <c r="P214" s="33">
        <f>SUM(P215:P221)</f>
        <v>0</v>
      </c>
    </row>
    <row r="215" spans="1:16" ht="12.75">
      <c r="A215" s="19" t="s">
        <v>326</v>
      </c>
      <c r="B215" s="20" t="s">
        <v>327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26">
        <v>0</v>
      </c>
      <c r="P215" s="27">
        <v>0</v>
      </c>
    </row>
    <row r="216" spans="1:16" ht="12.75">
      <c r="A216" s="19" t="s">
        <v>328</v>
      </c>
      <c r="B216" s="20" t="s">
        <v>329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26">
        <v>0</v>
      </c>
      <c r="P216" s="27">
        <v>0</v>
      </c>
    </row>
    <row r="217" spans="1:16" ht="12.75">
      <c r="A217" s="19" t="s">
        <v>330</v>
      </c>
      <c r="B217" s="20" t="s">
        <v>331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26">
        <v>0</v>
      </c>
      <c r="P217" s="27">
        <v>0</v>
      </c>
    </row>
    <row r="218" spans="1:16" ht="12.75">
      <c r="A218" s="19" t="s">
        <v>332</v>
      </c>
      <c r="B218" s="20" t="s">
        <v>333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26">
        <v>0</v>
      </c>
      <c r="P218" s="27">
        <v>0</v>
      </c>
    </row>
    <row r="219" spans="1:16" ht="12.75">
      <c r="A219" s="19" t="s">
        <v>334</v>
      </c>
      <c r="B219" s="20" t="s">
        <v>335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26">
        <v>0</v>
      </c>
      <c r="P219" s="27">
        <v>0</v>
      </c>
    </row>
    <row r="220" spans="1:16" ht="12.75">
      <c r="A220" s="19" t="s">
        <v>336</v>
      </c>
      <c r="B220" s="20" t="s">
        <v>337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26">
        <v>0</v>
      </c>
      <c r="P220" s="27">
        <v>0</v>
      </c>
    </row>
    <row r="221" spans="1:16" ht="12.75">
      <c r="A221" s="19" t="s">
        <v>338</v>
      </c>
      <c r="B221" s="20" t="s">
        <v>339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26">
        <v>0</v>
      </c>
      <c r="P221" s="27">
        <v>0</v>
      </c>
    </row>
    <row r="222" spans="1:16" ht="12.75">
      <c r="A222" s="19"/>
      <c r="B222" s="20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26"/>
      <c r="P222" s="27"/>
    </row>
    <row r="223" spans="1:16" ht="12.75">
      <c r="A223" s="17" t="s">
        <v>340</v>
      </c>
      <c r="B223" s="18" t="s">
        <v>341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33">
        <f>SUM(O224:O225)</f>
        <v>0</v>
      </c>
      <c r="P223" s="33">
        <f>SUM(P224:P225)</f>
        <v>0</v>
      </c>
    </row>
    <row r="224" spans="1:16" ht="12.75">
      <c r="A224" s="19" t="s">
        <v>342</v>
      </c>
      <c r="B224" s="20" t="s">
        <v>343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26">
        <v>0</v>
      </c>
      <c r="P224" s="27">
        <v>0</v>
      </c>
    </row>
    <row r="225" spans="1:16" ht="12.75">
      <c r="A225" s="19" t="s">
        <v>344</v>
      </c>
      <c r="B225" s="20" t="s">
        <v>345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26">
        <v>0</v>
      </c>
      <c r="P225" s="27">
        <v>0</v>
      </c>
    </row>
    <row r="226" spans="1:16" ht="12.75">
      <c r="A226" s="19"/>
      <c r="B226" s="20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26"/>
      <c r="P226" s="27"/>
    </row>
    <row r="227" spans="1:16" ht="12.75">
      <c r="A227" s="17" t="s">
        <v>346</v>
      </c>
      <c r="B227" s="18" t="s">
        <v>347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33">
        <f>SUM(O228:O232)</f>
        <v>0</v>
      </c>
      <c r="P227" s="33">
        <f>SUM(P228:P232)</f>
        <v>0</v>
      </c>
    </row>
    <row r="228" spans="1:16" ht="12.75">
      <c r="A228" s="19" t="s">
        <v>348</v>
      </c>
      <c r="B228" s="20" t="s">
        <v>349</v>
      </c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26">
        <v>0</v>
      </c>
      <c r="P228" s="27">
        <v>0</v>
      </c>
    </row>
    <row r="229" spans="1:16" ht="12.75">
      <c r="A229" s="19" t="s">
        <v>350</v>
      </c>
      <c r="B229" s="20" t="s">
        <v>351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26">
        <v>0</v>
      </c>
      <c r="P229" s="27">
        <v>0</v>
      </c>
    </row>
    <row r="230" spans="1:16" ht="12.75">
      <c r="A230" s="19" t="s">
        <v>352</v>
      </c>
      <c r="B230" s="20" t="s">
        <v>353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26">
        <v>0</v>
      </c>
      <c r="P230" s="27">
        <v>0</v>
      </c>
    </row>
    <row r="231" spans="1:16" ht="12.75">
      <c r="A231" s="19" t="s">
        <v>354</v>
      </c>
      <c r="B231" s="20" t="s">
        <v>355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26">
        <v>0</v>
      </c>
      <c r="P231" s="27">
        <v>0</v>
      </c>
    </row>
    <row r="232" spans="1:16" ht="12.75">
      <c r="A232" s="19" t="s">
        <v>356</v>
      </c>
      <c r="B232" s="20" t="s">
        <v>357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26">
        <v>0</v>
      </c>
      <c r="P232" s="27">
        <v>0</v>
      </c>
    </row>
    <row r="233" spans="1:16" ht="12.75">
      <c r="A233" s="19"/>
      <c r="B233" s="20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26"/>
      <c r="P233" s="27"/>
    </row>
    <row r="234" spans="1:16" ht="12.75">
      <c r="A234" s="17" t="s">
        <v>358</v>
      </c>
      <c r="B234" s="18" t="s">
        <v>359</v>
      </c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33">
        <f>O235</f>
        <v>0</v>
      </c>
      <c r="P234" s="33">
        <f>P235</f>
        <v>0</v>
      </c>
    </row>
    <row r="235" spans="1:16" ht="12.75">
      <c r="A235" s="19" t="s">
        <v>360</v>
      </c>
      <c r="B235" s="20" t="s">
        <v>359</v>
      </c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26">
        <v>0</v>
      </c>
      <c r="P235" s="27">
        <v>0</v>
      </c>
    </row>
    <row r="236" spans="1:16" ht="12.75">
      <c r="A236" s="19"/>
      <c r="B236" s="20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26"/>
      <c r="P236" s="27"/>
    </row>
    <row r="237" spans="1:16" ht="12.75">
      <c r="A237" s="17" t="s">
        <v>361</v>
      </c>
      <c r="B237" s="18" t="s">
        <v>362</v>
      </c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33">
        <f>O238</f>
        <v>0</v>
      </c>
      <c r="P237" s="33">
        <f>P238</f>
        <v>0</v>
      </c>
    </row>
    <row r="238" spans="1:16" ht="12.75">
      <c r="A238" s="19" t="s">
        <v>363</v>
      </c>
      <c r="B238" s="20" t="s">
        <v>362</v>
      </c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26">
        <v>0</v>
      </c>
      <c r="P238" s="27">
        <v>0</v>
      </c>
    </row>
    <row r="239" spans="1:16" ht="12.75">
      <c r="A239" s="19"/>
      <c r="B239" s="20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26"/>
      <c r="P239" s="27"/>
    </row>
    <row r="240" spans="1:16" ht="12.75">
      <c r="A240" s="17" t="s">
        <v>364</v>
      </c>
      <c r="B240" s="18" t="s">
        <v>365</v>
      </c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33">
        <f>SUM(O241:O248)</f>
        <v>0</v>
      </c>
      <c r="P240" s="33">
        <f>SUM(P241:P248)</f>
        <v>0</v>
      </c>
    </row>
    <row r="241" spans="1:16" ht="12.75">
      <c r="A241" s="19" t="s">
        <v>366</v>
      </c>
      <c r="B241" s="20" t="s">
        <v>367</v>
      </c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26">
        <v>0</v>
      </c>
      <c r="P241" s="27">
        <v>0</v>
      </c>
    </row>
    <row r="242" spans="1:16" ht="12.75">
      <c r="A242" s="19" t="s">
        <v>368</v>
      </c>
      <c r="B242" s="20" t="s">
        <v>369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26">
        <v>0</v>
      </c>
      <c r="P242" s="27">
        <v>0</v>
      </c>
    </row>
    <row r="243" spans="1:16" ht="12.75">
      <c r="A243" s="19" t="s">
        <v>370</v>
      </c>
      <c r="B243" s="20" t="s">
        <v>371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26">
        <v>0</v>
      </c>
      <c r="P243" s="27">
        <v>0</v>
      </c>
    </row>
    <row r="244" spans="1:16" ht="12.75">
      <c r="A244" s="19" t="s">
        <v>372</v>
      </c>
      <c r="B244" s="20" t="s">
        <v>373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26">
        <v>0</v>
      </c>
      <c r="P244" s="27">
        <v>0</v>
      </c>
    </row>
    <row r="245" spans="1:16" ht="12.75">
      <c r="A245" s="19" t="s">
        <v>374</v>
      </c>
      <c r="B245" s="20" t="s">
        <v>375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26">
        <v>0</v>
      </c>
      <c r="P245" s="27">
        <v>0</v>
      </c>
    </row>
    <row r="246" spans="1:16" ht="12.75">
      <c r="A246" s="19" t="s">
        <v>376</v>
      </c>
      <c r="B246" s="20" t="s">
        <v>154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26">
        <v>0</v>
      </c>
      <c r="P246" s="27">
        <v>0</v>
      </c>
    </row>
    <row r="247" spans="1:16" ht="12.75">
      <c r="A247" s="19" t="s">
        <v>377</v>
      </c>
      <c r="B247" s="20" t="s">
        <v>378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26">
        <v>0</v>
      </c>
      <c r="P247" s="27">
        <v>0</v>
      </c>
    </row>
    <row r="248" spans="1:16" ht="12.75">
      <c r="A248" s="19" t="s">
        <v>379</v>
      </c>
      <c r="B248" s="20" t="s">
        <v>380</v>
      </c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26">
        <v>0</v>
      </c>
      <c r="P248" s="27">
        <v>0</v>
      </c>
    </row>
    <row r="249" spans="1:16" ht="12.75">
      <c r="A249" s="7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26"/>
      <c r="P249" s="27"/>
    </row>
    <row r="250" spans="1:16" ht="12.75">
      <c r="A250" s="8"/>
      <c r="B250" s="9" t="s">
        <v>383</v>
      </c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33">
        <f>O107+O138+O180+O193+O213</f>
        <v>9885378.700000001</v>
      </c>
      <c r="P250" s="33">
        <f>P107+P138+P180+P193+P213</f>
        <v>9803386.03</v>
      </c>
    </row>
    <row r="251" spans="1:16" ht="12.75">
      <c r="A251" s="7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26"/>
      <c r="P251" s="27"/>
    </row>
    <row r="252" spans="1:16" ht="12.75">
      <c r="A252" s="19"/>
      <c r="B252" s="18" t="s">
        <v>384</v>
      </c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26"/>
      <c r="P252" s="27"/>
    </row>
    <row r="253" spans="1:16" ht="12.75">
      <c r="A253" s="19" t="s">
        <v>385</v>
      </c>
      <c r="B253" s="20" t="s">
        <v>386</v>
      </c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26">
        <v>0</v>
      </c>
      <c r="P253" s="27">
        <v>0</v>
      </c>
    </row>
    <row r="254" spans="1:16" ht="12.75">
      <c r="A254" s="19" t="s">
        <v>387</v>
      </c>
      <c r="B254" s="20" t="s">
        <v>388</v>
      </c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26">
        <v>86525.43</v>
      </c>
      <c r="P254" s="27">
        <v>226922.66</v>
      </c>
    </row>
    <row r="255" spans="1:16" ht="12.75">
      <c r="A255" s="19" t="s">
        <v>389</v>
      </c>
      <c r="B255" s="20" t="s">
        <v>390</v>
      </c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26">
        <v>0</v>
      </c>
      <c r="P255" s="27">
        <v>0</v>
      </c>
    </row>
    <row r="256" spans="1:16" ht="12.75">
      <c r="A256" s="7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26"/>
      <c r="P256" s="27"/>
    </row>
    <row r="257" spans="1:16" ht="12.75">
      <c r="A257" s="8"/>
      <c r="B257" s="9" t="s">
        <v>391</v>
      </c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33">
        <f>SUM(O253:O256)</f>
        <v>86525.43</v>
      </c>
      <c r="P257" s="33">
        <f>SUM(P253:P256)</f>
        <v>226922.66</v>
      </c>
    </row>
    <row r="258" spans="1:16" ht="3" customHeight="1">
      <c r="A258" s="11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28"/>
      <c r="P258" s="29"/>
    </row>
    <row r="263" spans="1:16" ht="12.75">
      <c r="A263" s="6"/>
      <c r="B263" s="12"/>
      <c r="C263" s="50"/>
      <c r="D263" s="53" t="s">
        <v>398</v>
      </c>
      <c r="E263" s="50"/>
      <c r="F263" s="50"/>
      <c r="H263" s="6"/>
      <c r="I263" s="6"/>
      <c r="J263" s="55"/>
      <c r="K263" s="6"/>
      <c r="L263" s="6"/>
      <c r="N263" s="50" t="s">
        <v>399</v>
      </c>
      <c r="O263" s="37"/>
      <c r="P263" s="30"/>
    </row>
    <row r="264" spans="3:15" ht="12.75">
      <c r="C264" s="51"/>
      <c r="D264" s="52" t="s">
        <v>397</v>
      </c>
      <c r="E264" s="51"/>
      <c r="F264" s="51"/>
      <c r="H264" s="6"/>
      <c r="I264" s="6"/>
      <c r="J264" s="56"/>
      <c r="K264" s="6"/>
      <c r="L264" s="6"/>
      <c r="N264" s="51"/>
      <c r="O264" s="54" t="s">
        <v>400</v>
      </c>
    </row>
    <row r="265" spans="4:15" ht="12.75">
      <c r="D265" s="13"/>
      <c r="J265" s="13"/>
      <c r="O265" s="31"/>
    </row>
    <row r="270" spans="6:14" ht="12.75">
      <c r="F270" s="49" t="s">
        <v>395</v>
      </c>
      <c r="G270" s="49"/>
      <c r="H270" s="49"/>
      <c r="I270" s="49"/>
      <c r="J270" s="49"/>
      <c r="K270" s="49"/>
      <c r="L270" s="49"/>
      <c r="M270" s="49"/>
      <c r="N270" s="49"/>
    </row>
    <row r="271" spans="6:14" ht="12.75">
      <c r="F271" s="49"/>
      <c r="G271" s="49"/>
      <c r="H271" s="49"/>
      <c r="I271" s="49"/>
      <c r="J271" s="49"/>
      <c r="K271" s="49"/>
      <c r="L271" s="49"/>
      <c r="M271" s="49"/>
      <c r="N271" s="49"/>
    </row>
    <row r="272" spans="6:14" ht="12.75">
      <c r="F272" s="49"/>
      <c r="G272" s="49"/>
      <c r="H272" s="49"/>
      <c r="I272" s="49"/>
      <c r="J272" s="49"/>
      <c r="K272" s="49"/>
      <c r="L272" s="49"/>
      <c r="M272" s="49"/>
      <c r="N272" s="49"/>
    </row>
    <row r="273" spans="6:14" ht="12.75">
      <c r="F273" s="49"/>
      <c r="G273" s="49"/>
      <c r="H273" s="49"/>
      <c r="I273" s="49"/>
      <c r="J273" s="49"/>
      <c r="K273" s="49"/>
      <c r="L273" s="49"/>
      <c r="M273" s="49"/>
      <c r="N273" s="49"/>
    </row>
  </sheetData>
  <sheetProtection/>
  <mergeCells count="4">
    <mergeCell ref="A1:P1"/>
    <mergeCell ref="A2:P2"/>
    <mergeCell ref="A3:P3"/>
    <mergeCell ref="F270:N273"/>
  </mergeCells>
  <printOptions horizontalCentered="1"/>
  <pageMargins left="0.5905511811023623" right="0.4724409448818898" top="0.77" bottom="0.87" header="0.31496062992125984" footer="0.31496062992125984"/>
  <pageSetup firstPageNumber="1" useFirstPageNumber="1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Rosario</cp:lastModifiedBy>
  <cp:lastPrinted>2015-03-28T04:50:18Z</cp:lastPrinted>
  <dcterms:created xsi:type="dcterms:W3CDTF">2010-12-03T18:40:30Z</dcterms:created>
  <dcterms:modified xsi:type="dcterms:W3CDTF">2015-03-28T04:51:59Z</dcterms:modified>
  <cp:category/>
  <cp:version/>
  <cp:contentType/>
  <cp:contentStatus/>
</cp:coreProperties>
</file>